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asebrni\Desktop\Eier\Bilanz\Veröffentlichung\"/>
    </mc:Choice>
  </mc:AlternateContent>
  <bookViews>
    <workbookView xWindow="0" yWindow="0" windowWidth="28800" windowHeight="11700"/>
  </bookViews>
  <sheets>
    <sheet name="Bilanz" sheetId="3" r:id="rId1"/>
  </sheets>
  <definedNames>
    <definedName name="Ausfuhr" localSheetId="0">Bilanz!$AN$59:$AX$61</definedName>
    <definedName name="Ausfuhr">#REF!</definedName>
    <definedName name="Berechnung_Eigenverbrauch" localSheetId="0">Bilanz!#REF!</definedName>
    <definedName name="Berechnung_Eigenverbrauch">#REF!</definedName>
    <definedName name="bilanz" localSheetId="0">#REF!</definedName>
    <definedName name="bilanz">#REF!</definedName>
    <definedName name="Bilanzberechnung2016v" localSheetId="0">#REF!</definedName>
    <definedName name="Bilanzberechnung2016v">#REF!</definedName>
    <definedName name="Bilanzvorschlag2014v" localSheetId="0">#REF!</definedName>
    <definedName name="Bilanzvorschlag2014v">#REF!</definedName>
    <definedName name="_xlnm.Print_Area" localSheetId="0">Bilanz!$A$3</definedName>
    <definedName name="Einfuhr" localSheetId="0">Bilanz!$AD$59:$AH$61</definedName>
    <definedName name="Einfuhr">#REF!</definedName>
    <definedName name="LH_6_10" localSheetId="0">#REF!</definedName>
    <definedName name="LH_6_10">#REF!</definedName>
    <definedName name="LH_6_12" localSheetId="0">#REF!</definedName>
    <definedName name="LH_6_12">#REF!</definedName>
    <definedName name="LH_6_17" localSheetId="0">#REF!</definedName>
    <definedName name="LH_6_17">#REF!</definedName>
    <definedName name="LH_8_10" localSheetId="0">#REF!</definedName>
    <definedName name="LH_8_10">#REF!</definedName>
    <definedName name="LH_8_12" localSheetId="0">#REF!</definedName>
    <definedName name="LH_8_12">#REF!</definedName>
    <definedName name="LH_8_17" localSheetId="0">#REF!</definedName>
    <definedName name="LH_8_17">#REF!</definedName>
    <definedName name="LQ_6_10" localSheetId="0">#REF!</definedName>
    <definedName name="LQ_6_10">#REF!</definedName>
    <definedName name="LQ_6_12" localSheetId="0">#REF!</definedName>
    <definedName name="LQ_6_12">#REF!</definedName>
    <definedName name="LQ_6_17" localSheetId="0">#REF!</definedName>
    <definedName name="LQ_6_17">#REF!</definedName>
    <definedName name="LQ_8_10" localSheetId="0">#REF!</definedName>
    <definedName name="LQ_8_10">#REF!</definedName>
    <definedName name="LQ_8_12" localSheetId="0">#REF!</definedName>
    <definedName name="LQ_8_12">#REF!</definedName>
    <definedName name="LQ_8_17" localSheetId="0">#REF!</definedName>
    <definedName name="LQ_8_17">#REF!</definedName>
    <definedName name="Neuberechnung" localSheetId="0">#REF!</definedName>
    <definedName name="Neuberechnung">#REF!</definedName>
    <definedName name="nnnn" localSheetId="0">#REF!</definedName>
    <definedName name="nnnn">#REF!</definedName>
    <definedName name="Tab_STMB" localSheetId="0">#REF!</definedName>
    <definedName name="Tab_STMB">#REF!</definedName>
    <definedName name="verkäufe" localSheetId="0">Bilanz!#REF!</definedName>
    <definedName name="verkäufe">#REF!</definedName>
    <definedName name="Versorgungsbilanz" localSheetId="0">#REF!</definedName>
    <definedName name="Versorgungsbilanz">#REF!</definedName>
    <definedName name="Versorgungsbilanz_Eier" localSheetId="0">Bilanz!$A$1:$B$51</definedName>
    <definedName name="Versorgungsbilanz_Eier">#REF!</definedName>
    <definedName name="xxx" localSheetId="0">#REF!</definedName>
    <definedName name="xx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" i="3" l="1"/>
  <c r="U9" i="3" s="1"/>
  <c r="U8" i="3" l="1"/>
  <c r="U10" i="3" s="1"/>
</calcChain>
</file>

<file path=xl/comments1.xml><?xml version="1.0" encoding="utf-8"?>
<comments xmlns="http://schemas.openxmlformats.org/spreadsheetml/2006/main">
  <authors>
    <author>Ein geschätzter Microsoft Office Anwender</author>
  </authors>
  <commentList>
    <comment ref="G26" authorId="0" shapeId="0">
      <text>
        <r>
          <rPr>
            <sz val="8"/>
            <color indexed="81"/>
            <rFont val="Tahoma"/>
            <family val="2"/>
          </rPr>
          <t>1999 mit einem Eigewicht von 61,5 g gerechnet</t>
        </r>
      </text>
    </comment>
    <comment ref="H26" authorId="0" shapeId="0">
      <text>
        <r>
          <rPr>
            <sz val="8"/>
            <color indexed="81"/>
            <rFont val="Tahoma"/>
            <family val="2"/>
          </rPr>
          <t>ab 2000 mit einem Eigewicht von 62  g gerechnet</t>
        </r>
      </text>
    </comment>
  </commentList>
</comments>
</file>

<file path=xl/sharedStrings.xml><?xml version="1.0" encoding="utf-8"?>
<sst xmlns="http://schemas.openxmlformats.org/spreadsheetml/2006/main" count="69" uniqueCount="51">
  <si>
    <t>Versorgungsbilanz Eier</t>
  </si>
  <si>
    <t>Bilanzposten</t>
  </si>
  <si>
    <t>1994</t>
  </si>
  <si>
    <t>1995</t>
  </si>
  <si>
    <t>1996</t>
  </si>
  <si>
    <t>1997</t>
  </si>
  <si>
    <t>1998</t>
  </si>
  <si>
    <t>1999</t>
  </si>
  <si>
    <t>2000</t>
  </si>
  <si>
    <t xml:space="preserve">2001 </t>
  </si>
  <si>
    <t xml:space="preserve">2002 </t>
  </si>
  <si>
    <t xml:space="preserve">2003 </t>
  </si>
  <si>
    <t xml:space="preserve">2004 </t>
  </si>
  <si>
    <t>2005</t>
  </si>
  <si>
    <t>2006</t>
  </si>
  <si>
    <t>2007</t>
  </si>
  <si>
    <t xml:space="preserve">2008 </t>
  </si>
  <si>
    <t xml:space="preserve">2009 </t>
  </si>
  <si>
    <t>Mill. Stück</t>
  </si>
  <si>
    <t>Legeleistung je Henne in Stück</t>
  </si>
  <si>
    <t>Konsumeiererzeugung</t>
  </si>
  <si>
    <t>Bruteiererzeugung</t>
  </si>
  <si>
    <t>Gesamteiererzeugung</t>
  </si>
  <si>
    <t>Verluste</t>
  </si>
  <si>
    <t>Verwendbare Erzeugung</t>
  </si>
  <si>
    <t>Bestandsveränderung</t>
  </si>
  <si>
    <t>Einfuhr Schaleneier</t>
  </si>
  <si>
    <t xml:space="preserve">  dar. Bruteier</t>
  </si>
  <si>
    <t>Ausfuhr Schaleneier</t>
  </si>
  <si>
    <t>Inlandsverwendung</t>
  </si>
  <si>
    <t>Bruteier</t>
  </si>
  <si>
    <t xml:space="preserve">Nahrungsverbrauch </t>
  </si>
  <si>
    <t>1.000 t</t>
  </si>
  <si>
    <t>ab dem Jahr 2000 mit Eigewicht von 62g gerechnet</t>
  </si>
  <si>
    <t>ab 2011 Berechnung des Schaleneiäquivalents unter Verwendung der Eurostat-Faktoren (mit Jahren davor nicht vergleichbar)</t>
  </si>
  <si>
    <t>Anmerkungen:</t>
  </si>
  <si>
    <t>Außenhandel Bruteier: Ausschließliche KN (Bruteier Gallus Gallus)</t>
  </si>
  <si>
    <r>
      <t>Bestand an Legehennen</t>
    </r>
    <r>
      <rPr>
        <vertAlign val="superscript"/>
        <sz val="7"/>
        <rFont val="Arial"/>
        <family val="2"/>
      </rPr>
      <t xml:space="preserve"> 1)</t>
    </r>
  </si>
  <si>
    <r>
      <t xml:space="preserve">  dgl. je Kopf in Stück </t>
    </r>
    <r>
      <rPr>
        <vertAlign val="superscript"/>
        <sz val="8"/>
        <rFont val="Arial"/>
        <family val="2"/>
      </rPr>
      <t>2)</t>
    </r>
  </si>
  <si>
    <r>
      <t xml:space="preserve">        kg je Kopf </t>
    </r>
    <r>
      <rPr>
        <vertAlign val="superscript"/>
        <sz val="8"/>
        <rFont val="Arial"/>
        <family val="2"/>
      </rPr>
      <t>2)</t>
    </r>
  </si>
  <si>
    <r>
      <t>Bevölkerung (Mill.)</t>
    </r>
    <r>
      <rPr>
        <vertAlign val="superscript"/>
        <sz val="8"/>
        <rFont val="Arial"/>
        <family val="2"/>
      </rPr>
      <t xml:space="preserve"> 2)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</si>
  <si>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ohne Elterntierbestände, einschließlich Zuschätzungen für nicht meldepflichtige Betriebe mit weniger als 3 000 Hennenhaltungsplätzen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</si>
  <si>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Berechnungsgrundlage Daten Zensus 2011</t>
    </r>
  </si>
  <si>
    <r>
      <t>Einfuhr Eiprodukte</t>
    </r>
    <r>
      <rPr>
        <sz val="8"/>
        <color theme="1"/>
        <rFont val="Arial"/>
        <family val="2"/>
      </rPr>
      <t xml:space="preserve"> (Schaleneiwert)</t>
    </r>
  </si>
  <si>
    <r>
      <t xml:space="preserve">Ausfuhr Eiprodukte </t>
    </r>
    <r>
      <rPr>
        <sz val="8"/>
        <color theme="1"/>
        <rFont val="Arial"/>
        <family val="2"/>
      </rPr>
      <t>(Schaleneiwert)</t>
    </r>
  </si>
  <si>
    <r>
      <t xml:space="preserve">Einfuhr Eiprodukte </t>
    </r>
    <r>
      <rPr>
        <sz val="8"/>
        <color theme="1"/>
        <rFont val="Arial"/>
        <family val="2"/>
      </rPr>
      <t>(Schaleneiwert)</t>
    </r>
  </si>
  <si>
    <t>2020v</t>
  </si>
  <si>
    <t>Stand : 09.03.2021</t>
  </si>
  <si>
    <t xml:space="preserve">  dar. zum Konsum</t>
  </si>
  <si>
    <r>
      <t xml:space="preserve">Selbstversorgungsgrad in % </t>
    </r>
    <r>
      <rPr>
        <vertAlign val="superscript"/>
        <sz val="8"/>
        <rFont val="Arial"/>
        <family val="2"/>
      </rPr>
      <t>3)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</si>
  <si>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Der Selbstversorgungsgrad ist das Verhältnis aus verwendbarer Eierzeugung zum Konsum und Nahrungsverbrauch (SVG = Verwendbare Erzeugung zum Konsum / Nahrungsverbrauch)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</si>
</sst>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General_)"/>
    <numFmt numFmtId="165" formatCode="0.000"/>
    <numFmt numFmtId="166" formatCode="0.0_)"/>
    <numFmt numFmtId="167" formatCode="#,##0.0"/>
    <numFmt numFmtId="168" formatCode="0.000_)"/>
    <numFmt numFmtId="169" formatCode="0.0%"/>
    <numFmt numFmtId="170" formatCode="0_)"/>
    <numFmt numFmtId="171" formatCode="0.00_)"/>
    <numFmt numFmtId="172" formatCode="0.0"/>
    <numFmt numFmtId="173" formatCode="###\ ###\ ##0"/>
    <numFmt numFmtId="174" formatCode="_-* #,##0_-;\-* #,##0_-;_-* &quot;-&quot;??_-;_-@_-"/>
  </numFmts>
  <fonts count="21">
    <font>
      <sz val="11"/>
      <color theme="1"/>
      <name val="Calibri"/>
      <family val="2"/>
      <scheme val="minor"/>
    </font>
    <font>
      <sz val="7"/>
      <name val="Univers (WN)"/>
    </font>
    <font>
      <sz val="8"/>
      <name val="Univers (WN)"/>
    </font>
    <font>
      <b/>
      <sz val="8"/>
      <name val="Univers (WN)"/>
    </font>
    <font>
      <vertAlign val="superscript"/>
      <sz val="8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color rgb="FFFF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vertAlign val="superscript"/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name val="Univers (WN)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/>
    <xf numFmtId="9" fontId="1" fillId="0" borderId="0" applyFont="0" applyFill="0" applyBorder="0" applyAlignment="0" applyProtection="0"/>
    <xf numFmtId="164" fontId="1" fillId="0" borderId="0"/>
    <xf numFmtId="43" fontId="19" fillId="0" borderId="0" applyFont="0" applyFill="0" applyBorder="0" applyAlignment="0" applyProtection="0"/>
  </cellStyleXfs>
  <cellXfs count="186">
    <xf numFmtId="0" fontId="0" fillId="0" borderId="0" xfId="0"/>
    <xf numFmtId="165" fontId="2" fillId="0" borderId="0" xfId="1" applyNumberFormat="1" applyFont="1"/>
    <xf numFmtId="165" fontId="2" fillId="0" borderId="0" xfId="1" applyNumberFormat="1" applyFont="1" applyAlignment="1"/>
    <xf numFmtId="164" fontId="2" fillId="0" borderId="0" xfId="1" applyFont="1" applyBorder="1"/>
    <xf numFmtId="164" fontId="2" fillId="0" borderId="0" xfId="1" applyFont="1"/>
    <xf numFmtId="164" fontId="1" fillId="0" borderId="0" xfId="1" applyFont="1" applyBorder="1"/>
    <xf numFmtId="164" fontId="2" fillId="0" borderId="0" xfId="1" applyFont="1" applyBorder="1" applyAlignment="1" applyProtection="1">
      <alignment horizontal="left"/>
    </xf>
    <xf numFmtId="164" fontId="1" fillId="0" borderId="0" xfId="1" applyFont="1" applyBorder="1" applyAlignment="1" applyProtection="1">
      <alignment horizontal="centerContinuous"/>
    </xf>
    <xf numFmtId="164" fontId="1" fillId="0" borderId="0" xfId="1" applyFont="1" applyBorder="1" applyAlignment="1">
      <alignment horizontal="centerContinuous"/>
    </xf>
    <xf numFmtId="164" fontId="2" fillId="0" borderId="0" xfId="1" applyFont="1" applyBorder="1" applyAlignment="1" applyProtection="1">
      <alignment horizontal="centerContinuous"/>
    </xf>
    <xf numFmtId="164" fontId="2" fillId="0" borderId="0" xfId="1" applyFont="1" applyBorder="1" applyAlignment="1">
      <alignment horizontal="centerContinuous"/>
    </xf>
    <xf numFmtId="168" fontId="1" fillId="0" borderId="0" xfId="1" applyNumberFormat="1" applyFont="1" applyBorder="1" applyProtection="1"/>
    <xf numFmtId="168" fontId="2" fillId="0" borderId="0" xfId="1" applyNumberFormat="1" applyFont="1" applyBorder="1" applyProtection="1"/>
    <xf numFmtId="164" fontId="2" fillId="0" borderId="0" xfId="1" applyFont="1" applyBorder="1" applyProtection="1"/>
    <xf numFmtId="172" fontId="2" fillId="0" borderId="0" xfId="1" applyNumberFormat="1" applyFont="1" applyFill="1" applyBorder="1" applyAlignment="1"/>
    <xf numFmtId="172" fontId="2" fillId="0" borderId="0" xfId="1" applyNumberFormat="1" applyFont="1" applyFill="1" applyBorder="1"/>
    <xf numFmtId="165" fontId="2" fillId="0" borderId="0" xfId="1" applyNumberFormat="1" applyFont="1" applyFill="1" applyBorder="1"/>
    <xf numFmtId="165" fontId="2" fillId="0" borderId="0" xfId="1" applyNumberFormat="1" applyFont="1" applyFill="1" applyBorder="1" applyAlignment="1"/>
    <xf numFmtId="164" fontId="2" fillId="0" borderId="0" xfId="1" applyFont="1" applyAlignment="1"/>
    <xf numFmtId="164" fontId="2" fillId="0" borderId="0" xfId="1" quotePrefix="1" applyFont="1" applyAlignment="1">
      <alignment horizontal="left"/>
    </xf>
    <xf numFmtId="164" fontId="1" fillId="0" borderId="0" xfId="1" quotePrefix="1" applyAlignment="1">
      <alignment horizontal="left"/>
    </xf>
    <xf numFmtId="164" fontId="1" fillId="0" borderId="0" xfId="1" applyAlignment="1"/>
    <xf numFmtId="165" fontId="1" fillId="0" borderId="0" xfId="1" applyNumberFormat="1" applyAlignment="1"/>
    <xf numFmtId="164" fontId="1" fillId="0" borderId="0" xfId="1" applyFont="1" applyBorder="1" applyAlignment="1" applyProtection="1">
      <alignment horizontal="fill"/>
    </xf>
    <xf numFmtId="168" fontId="1" fillId="0" borderId="0" xfId="1" applyNumberFormat="1" applyFont="1" applyBorder="1" applyAlignment="1" applyProtection="1">
      <alignment horizontal="right"/>
    </xf>
    <xf numFmtId="164" fontId="1" fillId="0" borderId="0" xfId="1" applyFont="1" applyBorder="1" applyAlignment="1" applyProtection="1">
      <alignment horizontal="right"/>
    </xf>
    <xf numFmtId="165" fontId="1" fillId="0" borderId="0" xfId="1" applyNumberFormat="1" applyFont="1" applyFill="1" applyBorder="1" applyAlignment="1"/>
    <xf numFmtId="164" fontId="3" fillId="0" borderId="0" xfId="1" applyFont="1" applyBorder="1" applyAlignment="1" applyProtection="1">
      <alignment horizontal="left"/>
    </xf>
    <xf numFmtId="164" fontId="1" fillId="0" borderId="0" xfId="1" applyFill="1" applyBorder="1"/>
    <xf numFmtId="164" fontId="1" fillId="0" borderId="0" xfId="1" applyFont="1"/>
    <xf numFmtId="165" fontId="1" fillId="0" borderId="0" xfId="1" applyNumberFormat="1" applyFill="1" applyBorder="1" applyAlignment="1"/>
    <xf numFmtId="165" fontId="1" fillId="0" borderId="0" xfId="1" applyNumberFormat="1" applyFill="1" applyBorder="1"/>
    <xf numFmtId="164" fontId="6" fillId="0" borderId="12" xfId="1" applyFont="1" applyBorder="1" applyAlignment="1" applyProtection="1">
      <alignment horizontal="left" vertical="center" wrapText="1"/>
    </xf>
    <xf numFmtId="164" fontId="7" fillId="0" borderId="13" xfId="1" applyFont="1" applyBorder="1" applyAlignment="1">
      <alignment horizontal="center" vertical="center"/>
    </xf>
    <xf numFmtId="165" fontId="8" fillId="0" borderId="13" xfId="1" applyNumberFormat="1" applyFont="1" applyBorder="1"/>
    <xf numFmtId="164" fontId="8" fillId="0" borderId="13" xfId="1" applyFont="1" applyBorder="1"/>
    <xf numFmtId="164" fontId="9" fillId="0" borderId="13" xfId="1" applyFont="1" applyBorder="1"/>
    <xf numFmtId="164" fontId="8" fillId="0" borderId="0" xfId="1" applyFont="1"/>
    <xf numFmtId="164" fontId="8" fillId="0" borderId="0" xfId="1" applyFont="1" applyBorder="1"/>
    <xf numFmtId="164" fontId="7" fillId="0" borderId="0" xfId="1" applyFont="1" applyBorder="1"/>
    <xf numFmtId="164" fontId="8" fillId="0" borderId="0" xfId="1" applyFont="1" applyBorder="1" applyAlignment="1" applyProtection="1">
      <alignment horizontal="left"/>
    </xf>
    <xf numFmtId="164" fontId="8" fillId="0" borderId="8" xfId="1" applyFont="1" applyFill="1" applyBorder="1" applyAlignment="1" applyProtection="1">
      <alignment horizontal="left"/>
    </xf>
    <xf numFmtId="165" fontId="8" fillId="0" borderId="6" xfId="1" quotePrefix="1" applyNumberFormat="1" applyFont="1" applyFill="1" applyBorder="1" applyAlignment="1">
      <alignment horizontal="center"/>
    </xf>
    <xf numFmtId="165" fontId="10" fillId="0" borderId="6" xfId="1" quotePrefix="1" applyNumberFormat="1" applyFont="1" applyFill="1" applyBorder="1" applyAlignment="1">
      <alignment horizontal="center"/>
    </xf>
    <xf numFmtId="1" fontId="10" fillId="0" borderId="6" xfId="1" quotePrefix="1" applyNumberFormat="1" applyFont="1" applyFill="1" applyBorder="1" applyAlignment="1">
      <alignment horizontal="center"/>
    </xf>
    <xf numFmtId="1" fontId="10" fillId="0" borderId="6" xfId="1" applyNumberFormat="1" applyFont="1" applyFill="1" applyBorder="1" applyAlignment="1">
      <alignment horizontal="center"/>
    </xf>
    <xf numFmtId="164" fontId="10" fillId="0" borderId="6" xfId="1" applyFont="1" applyBorder="1" applyAlignment="1" applyProtection="1">
      <alignment horizontal="center"/>
    </xf>
    <xf numFmtId="164" fontId="10" fillId="0" borderId="6" xfId="1" applyFont="1" applyBorder="1" applyAlignment="1">
      <alignment horizontal="center"/>
    </xf>
    <xf numFmtId="164" fontId="10" fillId="0" borderId="9" xfId="1" applyFont="1" applyBorder="1" applyAlignment="1" applyProtection="1">
      <alignment horizontal="center"/>
    </xf>
    <xf numFmtId="164" fontId="7" fillId="0" borderId="0" xfId="1" applyFont="1" applyBorder="1" applyAlignment="1" applyProtection="1">
      <alignment horizontal="center"/>
    </xf>
    <xf numFmtId="164" fontId="7" fillId="0" borderId="0" xfId="1" applyFont="1" applyBorder="1" applyAlignment="1" applyProtection="1">
      <alignment horizontal="centerContinuous"/>
    </xf>
    <xf numFmtId="164" fontId="7" fillId="0" borderId="0" xfId="1" applyFont="1" applyBorder="1" applyAlignment="1">
      <alignment horizontal="centerContinuous"/>
    </xf>
    <xf numFmtId="164" fontId="8" fillId="0" borderId="0" xfId="1" applyFont="1" applyBorder="1" applyAlignment="1" applyProtection="1">
      <alignment horizontal="center"/>
    </xf>
    <xf numFmtId="164" fontId="8" fillId="0" borderId="0" xfId="1" applyFont="1" applyBorder="1" applyAlignment="1" applyProtection="1">
      <alignment horizontal="centerContinuous"/>
    </xf>
    <xf numFmtId="164" fontId="8" fillId="0" borderId="0" xfId="1" applyFont="1" applyBorder="1" applyAlignment="1">
      <alignment horizontal="centerContinuous"/>
    </xf>
    <xf numFmtId="164" fontId="8" fillId="0" borderId="1" xfId="1" quotePrefix="1" applyFont="1" applyFill="1" applyBorder="1" applyAlignment="1" applyProtection="1">
      <alignment horizontal="left"/>
    </xf>
    <xf numFmtId="167" fontId="8" fillId="0" borderId="0" xfId="1" applyNumberFormat="1" applyFont="1" applyFill="1" applyBorder="1" applyAlignment="1"/>
    <xf numFmtId="167" fontId="8" fillId="0" borderId="0" xfId="1" applyNumberFormat="1" applyFont="1" applyFill="1" applyBorder="1"/>
    <xf numFmtId="167" fontId="8" fillId="0" borderId="2" xfId="1" applyNumberFormat="1" applyFont="1" applyFill="1" applyBorder="1"/>
    <xf numFmtId="168" fontId="7" fillId="0" borderId="0" xfId="1" applyNumberFormat="1" applyFont="1" applyBorder="1" applyProtection="1"/>
    <xf numFmtId="168" fontId="8" fillId="0" borderId="0" xfId="1" applyNumberFormat="1" applyFont="1" applyBorder="1" applyProtection="1"/>
    <xf numFmtId="3" fontId="8" fillId="0" borderId="0" xfId="1" applyNumberFormat="1" applyFont="1" applyFill="1" applyBorder="1" applyAlignment="1" applyProtection="1"/>
    <xf numFmtId="3" fontId="8" fillId="0" borderId="0" xfId="1" applyNumberFormat="1" applyFont="1" applyFill="1" applyBorder="1" applyAlignment="1"/>
    <xf numFmtId="164" fontId="8" fillId="0" borderId="2" xfId="1" applyFont="1" applyBorder="1"/>
    <xf numFmtId="164" fontId="8" fillId="0" borderId="1" xfId="1" applyFont="1" applyFill="1" applyBorder="1" applyAlignment="1" applyProtection="1">
      <alignment horizontal="left"/>
    </xf>
    <xf numFmtId="3" fontId="8" fillId="0" borderId="0" xfId="1" applyNumberFormat="1" applyFont="1" applyFill="1" applyBorder="1" applyProtection="1"/>
    <xf numFmtId="3" fontId="8" fillId="0" borderId="2" xfId="1" applyNumberFormat="1" applyFont="1" applyFill="1" applyBorder="1" applyProtection="1"/>
    <xf numFmtId="3" fontId="8" fillId="0" borderId="0" xfId="1" applyNumberFormat="1" applyFont="1" applyFill="1" applyBorder="1"/>
    <xf numFmtId="3" fontId="8" fillId="0" borderId="0" xfId="1" applyNumberFormat="1" applyFont="1" applyBorder="1" applyProtection="1"/>
    <xf numFmtId="170" fontId="8" fillId="0" borderId="0" xfId="1" applyNumberFormat="1" applyFont="1" applyBorder="1" applyProtection="1"/>
    <xf numFmtId="170" fontId="8" fillId="0" borderId="2" xfId="1" applyNumberFormat="1" applyFont="1" applyBorder="1" applyProtection="1"/>
    <xf numFmtId="171" fontId="8" fillId="0" borderId="0" xfId="1" applyNumberFormat="1" applyFont="1" applyBorder="1" applyProtection="1"/>
    <xf numFmtId="166" fontId="8" fillId="0" borderId="0" xfId="1" applyNumberFormat="1" applyFont="1" applyBorder="1" applyProtection="1"/>
    <xf numFmtId="1" fontId="8" fillId="0" borderId="0" xfId="1" applyNumberFormat="1" applyFont="1" applyFill="1" applyBorder="1" applyAlignment="1"/>
    <xf numFmtId="1" fontId="8" fillId="0" borderId="0" xfId="1" applyNumberFormat="1" applyFont="1" applyFill="1" applyBorder="1"/>
    <xf numFmtId="3" fontId="10" fillId="0" borderId="0" xfId="1" applyNumberFormat="1" applyFont="1" applyFill="1" applyBorder="1" applyProtection="1"/>
    <xf numFmtId="3" fontId="10" fillId="0" borderId="0" xfId="1" applyNumberFormat="1" applyFont="1" applyBorder="1" applyProtection="1"/>
    <xf numFmtId="3" fontId="10" fillId="0" borderId="2" xfId="1" applyNumberFormat="1" applyFont="1" applyBorder="1" applyProtection="1"/>
    <xf numFmtId="3" fontId="8" fillId="0" borderId="0" xfId="1" quotePrefix="1" applyNumberFormat="1" applyFont="1" applyFill="1" applyBorder="1" applyAlignment="1">
      <alignment horizontal="right"/>
    </xf>
    <xf numFmtId="3" fontId="8" fillId="0" borderId="0" xfId="3" applyNumberFormat="1" applyFont="1" applyFill="1" applyBorder="1"/>
    <xf numFmtId="3" fontId="8" fillId="0" borderId="2" xfId="1" applyNumberFormat="1" applyFont="1" applyBorder="1" applyProtection="1"/>
    <xf numFmtId="3" fontId="10" fillId="0" borderId="0" xfId="1" applyNumberFormat="1" applyFont="1" applyFill="1" applyBorder="1"/>
    <xf numFmtId="3" fontId="10" fillId="0" borderId="2" xfId="1" applyNumberFormat="1" applyFont="1" applyFill="1" applyBorder="1"/>
    <xf numFmtId="164" fontId="8" fillId="0" borderId="0" xfId="1" applyFont="1" applyBorder="1" applyProtection="1"/>
    <xf numFmtId="3" fontId="8" fillId="0" borderId="2" xfId="1" applyNumberFormat="1" applyFont="1" applyFill="1" applyBorder="1"/>
    <xf numFmtId="3" fontId="10" fillId="0" borderId="2" xfId="1" applyNumberFormat="1" applyFont="1" applyFill="1" applyBorder="1" applyProtection="1"/>
    <xf numFmtId="3" fontId="13" fillId="0" borderId="0" xfId="1" applyNumberFormat="1" applyFont="1" applyFill="1" applyBorder="1" applyProtection="1"/>
    <xf numFmtId="3" fontId="13" fillId="0" borderId="0" xfId="1" applyNumberFormat="1" applyFont="1" applyBorder="1" applyProtection="1"/>
    <xf numFmtId="3" fontId="13" fillId="0" borderId="2" xfId="1" applyNumberFormat="1" applyFont="1" applyFill="1" applyBorder="1" applyProtection="1"/>
    <xf numFmtId="164" fontId="8" fillId="0" borderId="0" xfId="1" applyFont="1" applyFill="1" applyBorder="1"/>
    <xf numFmtId="164" fontId="14" fillId="0" borderId="10" xfId="1" applyFont="1" applyFill="1" applyBorder="1" applyAlignment="1" applyProtection="1"/>
    <xf numFmtId="167" fontId="15" fillId="0" borderId="7" xfId="1" applyNumberFormat="1" applyFont="1" applyFill="1" applyBorder="1" applyProtection="1"/>
    <xf numFmtId="167" fontId="15" fillId="0" borderId="11" xfId="1" applyNumberFormat="1" applyFont="1" applyFill="1" applyBorder="1" applyProtection="1"/>
    <xf numFmtId="172" fontId="8" fillId="0" borderId="0" xfId="1" applyNumberFormat="1" applyFont="1" applyFill="1" applyBorder="1" applyAlignment="1"/>
    <xf numFmtId="172" fontId="8" fillId="0" borderId="0" xfId="1" applyNumberFormat="1" applyFont="1" applyFill="1" applyBorder="1"/>
    <xf numFmtId="166" fontId="8" fillId="0" borderId="2" xfId="1" applyNumberFormat="1" applyFont="1" applyBorder="1" applyProtection="1"/>
    <xf numFmtId="167" fontId="8" fillId="0" borderId="0" xfId="1" applyNumberFormat="1" applyFont="1" applyBorder="1" applyProtection="1"/>
    <xf numFmtId="172" fontId="10" fillId="0" borderId="0" xfId="1" applyNumberFormat="1" applyFont="1" applyFill="1" applyBorder="1"/>
    <xf numFmtId="167" fontId="10" fillId="0" borderId="0" xfId="1" applyNumberFormat="1" applyFont="1" applyBorder="1" applyProtection="1"/>
    <xf numFmtId="166" fontId="10" fillId="0" borderId="0" xfId="1" applyNumberFormat="1" applyFont="1" applyBorder="1" applyProtection="1"/>
    <xf numFmtId="166" fontId="10" fillId="0" borderId="2" xfId="1" applyNumberFormat="1" applyFont="1" applyBorder="1" applyProtection="1"/>
    <xf numFmtId="171" fontId="8" fillId="0" borderId="2" xfId="1" applyNumberFormat="1" applyFont="1" applyBorder="1" applyProtection="1"/>
    <xf numFmtId="167" fontId="8" fillId="0" borderId="0" xfId="1" applyNumberFormat="1" applyFont="1" applyFill="1" applyBorder="1" applyProtection="1"/>
    <xf numFmtId="166" fontId="8" fillId="0" borderId="0" xfId="1" applyNumberFormat="1" applyFont="1" applyFill="1" applyBorder="1" applyProtection="1"/>
    <xf numFmtId="171" fontId="8" fillId="0" borderId="0" xfId="1" applyNumberFormat="1" applyFont="1" applyFill="1" applyBorder="1" applyProtection="1"/>
    <xf numFmtId="171" fontId="8" fillId="0" borderId="2" xfId="1" applyNumberFormat="1" applyFont="1" applyFill="1" applyBorder="1" applyProtection="1"/>
    <xf numFmtId="167" fontId="10" fillId="0" borderId="2" xfId="1" applyNumberFormat="1" applyFont="1" applyBorder="1" applyProtection="1"/>
    <xf numFmtId="172" fontId="13" fillId="0" borderId="0" xfId="1" applyNumberFormat="1" applyFont="1" applyFill="1" applyBorder="1"/>
    <xf numFmtId="172" fontId="13" fillId="0" borderId="2" xfId="1" applyNumberFormat="1" applyFont="1" applyFill="1" applyBorder="1"/>
    <xf numFmtId="169" fontId="8" fillId="0" borderId="0" xfId="2" applyNumberFormat="1" applyFont="1" applyBorder="1"/>
    <xf numFmtId="164" fontId="7" fillId="0" borderId="0" xfId="1" applyFont="1" applyBorder="1" applyProtection="1"/>
    <xf numFmtId="172" fontId="10" fillId="0" borderId="2" xfId="1" applyNumberFormat="1" applyFont="1" applyFill="1" applyBorder="1"/>
    <xf numFmtId="165" fontId="8" fillId="0" borderId="0" xfId="1" applyNumberFormat="1" applyFont="1" applyFill="1" applyBorder="1"/>
    <xf numFmtId="165" fontId="11" fillId="0" borderId="0" xfId="1" applyNumberFormat="1" applyFont="1" applyFill="1" applyBorder="1"/>
    <xf numFmtId="173" fontId="16" fillId="2" borderId="0" xfId="1" applyNumberFormat="1" applyFont="1" applyFill="1" applyBorder="1"/>
    <xf numFmtId="173" fontId="16" fillId="2" borderId="2" xfId="1" applyNumberFormat="1" applyFont="1" applyFill="1" applyBorder="1"/>
    <xf numFmtId="4" fontId="8" fillId="0" borderId="0" xfId="1" applyNumberFormat="1" applyFont="1" applyFill="1" applyBorder="1" applyAlignment="1"/>
    <xf numFmtId="165" fontId="8" fillId="0" borderId="0" xfId="1" applyNumberFormat="1" applyFont="1" applyFill="1" applyBorder="1" applyAlignment="1"/>
    <xf numFmtId="165" fontId="10" fillId="0" borderId="0" xfId="1" applyNumberFormat="1" applyFont="1" applyFill="1" applyBorder="1" applyAlignment="1">
      <alignment horizontal="center"/>
    </xf>
    <xf numFmtId="165" fontId="13" fillId="0" borderId="0" xfId="1" applyNumberFormat="1" applyFont="1" applyFill="1" applyBorder="1" applyAlignment="1">
      <alignment horizontal="center"/>
    </xf>
    <xf numFmtId="165" fontId="13" fillId="0" borderId="0" xfId="1" applyNumberFormat="1" applyFont="1" applyFill="1" applyBorder="1"/>
    <xf numFmtId="164" fontId="8" fillId="0" borderId="3" xfId="1" applyFont="1" applyFill="1" applyBorder="1" applyAlignment="1" applyProtection="1">
      <alignment horizontal="left"/>
    </xf>
    <xf numFmtId="165" fontId="8" fillId="0" borderId="4" xfId="1" applyNumberFormat="1" applyFont="1" applyBorder="1" applyAlignment="1"/>
    <xf numFmtId="164" fontId="8" fillId="0" borderId="4" xfId="1" applyFont="1" applyBorder="1"/>
    <xf numFmtId="1" fontId="8" fillId="0" borderId="4" xfId="1" applyNumberFormat="1" applyFont="1" applyBorder="1"/>
    <xf numFmtId="164" fontId="10" fillId="0" borderId="4" xfId="1" applyFont="1" applyBorder="1"/>
    <xf numFmtId="165" fontId="10" fillId="0" borderId="4" xfId="1" applyNumberFormat="1" applyFont="1" applyFill="1" applyBorder="1"/>
    <xf numFmtId="164" fontId="8" fillId="0" borderId="5" xfId="1" applyFont="1" applyBorder="1"/>
    <xf numFmtId="164" fontId="8" fillId="0" borderId="0" xfId="1" applyFont="1" applyFill="1" applyBorder="1" applyAlignment="1" applyProtection="1">
      <alignment vertical="top"/>
    </xf>
    <xf numFmtId="165" fontId="8" fillId="0" borderId="0" xfId="1" applyNumberFormat="1" applyFont="1" applyAlignment="1"/>
    <xf numFmtId="165" fontId="8" fillId="0" borderId="0" xfId="1" applyNumberFormat="1" applyFont="1" applyBorder="1" applyAlignment="1"/>
    <xf numFmtId="173" fontId="10" fillId="2" borderId="0" xfId="0" applyNumberFormat="1" applyFont="1" applyFill="1" applyBorder="1"/>
    <xf numFmtId="164" fontId="8" fillId="0" borderId="0" xfId="1" applyFont="1" applyAlignment="1" applyProtection="1">
      <alignment vertical="top"/>
    </xf>
    <xf numFmtId="164" fontId="17" fillId="0" borderId="0" xfId="1" applyFont="1"/>
    <xf numFmtId="164" fontId="8" fillId="0" borderId="0" xfId="1" applyFont="1" applyAlignment="1">
      <alignment vertical="top"/>
    </xf>
    <xf numFmtId="165" fontId="7" fillId="0" borderId="0" xfId="1" applyNumberFormat="1" applyFont="1" applyAlignment="1"/>
    <xf numFmtId="164" fontId="8" fillId="0" borderId="0" xfId="1" quotePrefix="1" applyFont="1" applyAlignment="1">
      <alignment vertical="top"/>
    </xf>
    <xf numFmtId="172" fontId="8" fillId="0" borderId="0" xfId="1" applyNumberFormat="1" applyFont="1" applyAlignment="1"/>
    <xf numFmtId="172" fontId="8" fillId="0" borderId="0" xfId="1" applyNumberFormat="1" applyFont="1"/>
    <xf numFmtId="165" fontId="8" fillId="0" borderId="0" xfId="1" applyNumberFormat="1" applyFont="1"/>
    <xf numFmtId="164" fontId="8" fillId="0" borderId="0" xfId="1" quotePrefix="1" applyFont="1" applyAlignment="1">
      <alignment horizontal="left"/>
    </xf>
    <xf numFmtId="165" fontId="7" fillId="0" borderId="0" xfId="1" applyNumberFormat="1" applyFont="1" applyFill="1" applyBorder="1" applyAlignment="1"/>
    <xf numFmtId="2" fontId="13" fillId="0" borderId="0" xfId="1" applyNumberFormat="1" applyFont="1" applyFill="1" applyBorder="1"/>
    <xf numFmtId="2" fontId="13" fillId="0" borderId="2" xfId="1" applyNumberFormat="1" applyFont="1" applyFill="1" applyBorder="1"/>
    <xf numFmtId="165" fontId="8" fillId="0" borderId="13" xfId="1" applyNumberFormat="1" applyFont="1" applyBorder="1" applyAlignment="1">
      <alignment horizontal="right"/>
    </xf>
    <xf numFmtId="174" fontId="8" fillId="0" borderId="0" xfId="4" applyNumberFormat="1" applyFont="1" applyBorder="1" applyProtection="1"/>
    <xf numFmtId="174" fontId="8" fillId="0" borderId="2" xfId="4" applyNumberFormat="1" applyFont="1" applyBorder="1" applyProtection="1"/>
    <xf numFmtId="167" fontId="2" fillId="0" borderId="0" xfId="1" applyNumberFormat="1" applyFont="1" applyFill="1" applyBorder="1"/>
    <xf numFmtId="3" fontId="2" fillId="0" borderId="0" xfId="1" applyNumberFormat="1" applyFont="1" applyFill="1" applyBorder="1" applyProtection="1"/>
    <xf numFmtId="1" fontId="2" fillId="0" borderId="0" xfId="1" applyNumberFormat="1" applyFont="1" applyFill="1" applyBorder="1"/>
    <xf numFmtId="3" fontId="3" fillId="0" borderId="0" xfId="1" applyNumberFormat="1" applyFont="1" applyFill="1" applyBorder="1" applyProtection="1"/>
    <xf numFmtId="3" fontId="2" fillId="0" borderId="0" xfId="1" applyNumberFormat="1" applyFont="1" applyFill="1" applyBorder="1"/>
    <xf numFmtId="3" fontId="3" fillId="0" borderId="0" xfId="1" applyNumberFormat="1" applyFont="1" applyFill="1" applyBorder="1"/>
    <xf numFmtId="3" fontId="20" fillId="0" borderId="0" xfId="1" applyNumberFormat="1" applyFont="1" applyFill="1" applyBorder="1" applyProtection="1"/>
    <xf numFmtId="164" fontId="8" fillId="0" borderId="13" xfId="1" applyFont="1" applyFill="1" applyBorder="1"/>
    <xf numFmtId="172" fontId="3" fillId="0" borderId="0" xfId="1" applyNumberFormat="1" applyFont="1" applyFill="1" applyBorder="1"/>
    <xf numFmtId="172" fontId="20" fillId="0" borderId="0" xfId="1" applyNumberFormat="1" applyFont="1" applyFill="1" applyBorder="1"/>
    <xf numFmtId="165" fontId="20" fillId="0" borderId="0" xfId="1" applyNumberFormat="1" applyFont="1" applyFill="1" applyBorder="1"/>
    <xf numFmtId="164" fontId="10" fillId="0" borderId="4" xfId="1" applyFont="1" applyFill="1" applyBorder="1"/>
    <xf numFmtId="164" fontId="2" fillId="0" borderId="0" xfId="1" applyFont="1" applyFill="1" applyBorder="1"/>
    <xf numFmtId="164" fontId="2" fillId="0" borderId="0" xfId="1" applyFont="1" applyFill="1"/>
    <xf numFmtId="169" fontId="8" fillId="0" borderId="0" xfId="2" applyNumberFormat="1" applyFont="1" applyFill="1" applyBorder="1"/>
    <xf numFmtId="168" fontId="7" fillId="0" borderId="0" xfId="1" applyNumberFormat="1" applyFont="1" applyFill="1" applyBorder="1" applyProtection="1"/>
    <xf numFmtId="164" fontId="7" fillId="0" borderId="0" xfId="1" applyFont="1" applyFill="1" applyBorder="1" applyProtection="1"/>
    <xf numFmtId="164" fontId="8" fillId="0" borderId="0" xfId="1" applyFont="1" applyFill="1" applyBorder="1" applyAlignment="1" applyProtection="1">
      <alignment horizontal="left"/>
    </xf>
    <xf numFmtId="164" fontId="8" fillId="0" borderId="0" xfId="1" applyFont="1" applyFill="1" applyBorder="1" applyProtection="1"/>
    <xf numFmtId="168" fontId="8" fillId="0" borderId="0" xfId="1" applyNumberFormat="1" applyFont="1" applyFill="1" applyBorder="1" applyProtection="1"/>
    <xf numFmtId="164" fontId="8" fillId="0" borderId="0" xfId="1" applyFont="1" applyFill="1"/>
    <xf numFmtId="165" fontId="8" fillId="0" borderId="13" xfId="1" applyNumberFormat="1" applyFont="1" applyFill="1" applyBorder="1" applyAlignment="1"/>
    <xf numFmtId="164" fontId="7" fillId="0" borderId="13" xfId="1" applyFont="1" applyFill="1" applyBorder="1"/>
    <xf numFmtId="167" fontId="10" fillId="0" borderId="0" xfId="1" applyNumberFormat="1" applyFont="1" applyFill="1" applyBorder="1" applyProtection="1"/>
    <xf numFmtId="164" fontId="8" fillId="0" borderId="4" xfId="1" applyFont="1" applyFill="1" applyBorder="1"/>
    <xf numFmtId="164" fontId="14" fillId="0" borderId="4" xfId="1" applyFont="1" applyFill="1" applyBorder="1"/>
    <xf numFmtId="165" fontId="8" fillId="0" borderId="0" xfId="1" applyNumberFormat="1" applyFont="1" applyFill="1" applyAlignment="1"/>
    <xf numFmtId="164" fontId="7" fillId="0" borderId="0" xfId="1" applyFont="1" applyFill="1"/>
    <xf numFmtId="165" fontId="7" fillId="0" borderId="0" xfId="1" applyNumberFormat="1" applyFont="1" applyFill="1" applyAlignment="1"/>
    <xf numFmtId="165" fontId="1" fillId="0" borderId="0" xfId="1" applyNumberFormat="1" applyFont="1" applyFill="1" applyAlignment="1"/>
    <xf numFmtId="164" fontId="1" fillId="0" borderId="0" xfId="1" applyFill="1"/>
    <xf numFmtId="165" fontId="2" fillId="0" borderId="0" xfId="1" applyNumberFormat="1" applyFont="1" applyFill="1"/>
    <xf numFmtId="171" fontId="8" fillId="0" borderId="1" xfId="1" applyNumberFormat="1" applyFont="1" applyBorder="1" applyProtection="1"/>
    <xf numFmtId="164" fontId="10" fillId="0" borderId="1" xfId="1" applyFont="1" applyFill="1" applyBorder="1" applyAlignment="1" applyProtection="1">
      <alignment horizontal="center"/>
    </xf>
    <xf numFmtId="164" fontId="10" fillId="0" borderId="0" xfId="1" applyFont="1" applyFill="1" applyBorder="1" applyAlignment="1" applyProtection="1">
      <alignment horizontal="center"/>
    </xf>
    <xf numFmtId="164" fontId="10" fillId="0" borderId="2" xfId="1" applyFont="1" applyFill="1" applyBorder="1" applyAlignment="1" applyProtection="1">
      <alignment horizontal="center"/>
    </xf>
    <xf numFmtId="164" fontId="10" fillId="0" borderId="8" xfId="1" applyFont="1" applyFill="1" applyBorder="1" applyAlignment="1" applyProtection="1">
      <alignment horizontal="center"/>
    </xf>
    <xf numFmtId="164" fontId="10" fillId="0" borderId="6" xfId="1" applyFont="1" applyFill="1" applyBorder="1" applyAlignment="1" applyProtection="1">
      <alignment horizontal="center"/>
    </xf>
    <xf numFmtId="164" fontId="10" fillId="0" borderId="9" xfId="1" applyFont="1" applyFill="1" applyBorder="1" applyAlignment="1" applyProtection="1">
      <alignment horizontal="center"/>
    </xf>
  </cellXfs>
  <cellStyles count="5">
    <cellStyle name="Komma" xfId="4" builtinId="3"/>
    <cellStyle name="Prozent 2" xfId="2"/>
    <cellStyle name="Standard" xfId="0" builtinId="0"/>
    <cellStyle name="Standard 2" xfId="1"/>
    <cellStyle name="Standard_Bilanz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19050</xdr:rowOff>
    </xdr:from>
    <xdr:to>
      <xdr:col>21</xdr:col>
      <xdr:colOff>76200</xdr:colOff>
      <xdr:row>53</xdr:row>
      <xdr:rowOff>21156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2578100" y="8153400"/>
          <a:ext cx="76200" cy="21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61</xdr:row>
      <xdr:rowOff>0</xdr:rowOff>
    </xdr:from>
    <xdr:to>
      <xdr:col>6</xdr:col>
      <xdr:colOff>409575</xdr:colOff>
      <xdr:row>61</xdr:row>
      <xdr:rowOff>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66675" y="9144000"/>
          <a:ext cx="2511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Univers (WN)"/>
            </a:rPr>
            <a:t>1) Jahresdurchschnittsbestand; ab 1987 neue Methode: ohne Elterntiere.- 2) Ab 1987 neue Methode: ohne Bruteiererzeugung.- 3) Ab 1987 Bruteiereinlagen abzgl. Außenhandelssaldo mit Bruteiern.- 4) Bisherige Methode 3 % der Gesamteiererzeugung, ab 1987 neue Methode 1 % der Konsumeiererzeugung, da Verluste auf dem Betrieb in der Erzeugung nicht mehr enthalten sind.- 5) Ergebnis höher als nach Berechnung mit "Eier-Modell", da voraussichtlich geringe Untererfassung der Betriebe ab 3000 Hennenhaltungsplätzen. '6) Ab 1993 mit den Vorjahren z.T. nicht vergleichbar; amtliche Angaben über den Intrahandel z.T. ergänzt durch Angaben anderer Mitgliedstaaten.</a:t>
          </a:r>
        </a:p>
      </xdr:txBody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21</xdr:col>
      <xdr:colOff>76200</xdr:colOff>
      <xdr:row>61</xdr:row>
      <xdr:rowOff>20393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2578100" y="9144000"/>
          <a:ext cx="76200" cy="20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19050</xdr:rowOff>
    </xdr:from>
    <xdr:to>
      <xdr:col>21</xdr:col>
      <xdr:colOff>76200</xdr:colOff>
      <xdr:row>52</xdr:row>
      <xdr:rowOff>21156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2578100" y="7975600"/>
          <a:ext cx="76200" cy="21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AX126"/>
  <sheetViews>
    <sheetView tabSelected="1" zoomScale="110" zoomScaleNormal="110" workbookViewId="0">
      <pane xSplit="1" topLeftCell="B1" activePane="topRight" state="frozen"/>
      <selection activeCell="A13" sqref="A13"/>
      <selection pane="topRight" activeCell="AB2" sqref="AB2"/>
    </sheetView>
  </sheetViews>
  <sheetFormatPr baseColWidth="10" defaultColWidth="7.28515625" defaultRowHeight="9.9499999999999993" customHeight="1"/>
  <cols>
    <col min="1" max="1" width="36.85546875" style="18" customWidth="1"/>
    <col min="2" max="8" width="7.28515625" style="2" hidden="1" customWidth="1"/>
    <col min="9" max="11" width="8.5703125" style="2" hidden="1" customWidth="1"/>
    <col min="12" max="14" width="8.5703125" style="1" hidden="1" customWidth="1"/>
    <col min="15" max="15" width="8.85546875" style="178" hidden="1" customWidth="1"/>
    <col min="16" max="17" width="8.85546875" style="177" hidden="1" customWidth="1"/>
    <col min="18" max="18" width="6.7109375" style="177" hidden="1" customWidth="1"/>
    <col min="19" max="19" width="7" style="178" hidden="1" customWidth="1"/>
    <col min="20" max="21" width="6.5703125" style="160" hidden="1" customWidth="1"/>
    <col min="22" max="25" width="6.85546875" style="4" customWidth="1"/>
    <col min="26" max="26" width="6.7109375" style="4" customWidth="1"/>
    <col min="27" max="28" width="7.85546875" style="4" customWidth="1"/>
    <col min="29" max="29" width="10.42578125" style="4" customWidth="1"/>
    <col min="30" max="33" width="7.42578125" style="29" bestFit="1" customWidth="1"/>
    <col min="34" max="34" width="8" style="29" customWidth="1"/>
    <col min="35" max="38" width="7.42578125" style="29" bestFit="1" customWidth="1"/>
    <col min="39" max="39" width="7.42578125" style="4" bestFit="1" customWidth="1"/>
    <col min="40" max="40" width="10.140625" style="4" customWidth="1"/>
    <col min="41" max="49" width="7.42578125" style="4" bestFit="1" customWidth="1"/>
    <col min="50" max="50" width="8" style="4" customWidth="1"/>
    <col min="51" max="16384" width="7.28515625" style="4"/>
  </cols>
  <sheetData>
    <row r="1" spans="1:50" s="37" customFormat="1" ht="14.45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4"/>
      <c r="N1" s="34"/>
      <c r="O1" s="168"/>
      <c r="P1" s="169"/>
      <c r="Q1" s="169"/>
      <c r="R1" s="169"/>
      <c r="S1" s="167"/>
      <c r="T1" s="154"/>
      <c r="U1" s="154"/>
      <c r="V1" s="35"/>
      <c r="W1" s="35"/>
      <c r="X1" s="36"/>
      <c r="Y1" s="35"/>
      <c r="Z1" s="35"/>
      <c r="AA1" s="35"/>
      <c r="AB1" s="144" t="s">
        <v>47</v>
      </c>
      <c r="AD1" s="39"/>
      <c r="AE1" s="39"/>
      <c r="AF1" s="39"/>
      <c r="AG1" s="39"/>
      <c r="AH1" s="39"/>
      <c r="AI1" s="39"/>
      <c r="AJ1" s="39"/>
      <c r="AK1" s="39"/>
      <c r="AL1" s="39"/>
      <c r="AM1" s="38"/>
      <c r="AN1" s="40"/>
      <c r="AO1" s="38"/>
      <c r="AP1" s="38"/>
      <c r="AQ1" s="38"/>
      <c r="AR1" s="38"/>
      <c r="AS1" s="38"/>
      <c r="AT1" s="38"/>
      <c r="AU1" s="38"/>
      <c r="AV1" s="38"/>
      <c r="AW1" s="38"/>
      <c r="AX1" s="38"/>
    </row>
    <row r="2" spans="1:50" s="37" customFormat="1" ht="12.6" customHeight="1">
      <c r="A2" s="41" t="s">
        <v>1</v>
      </c>
      <c r="B2" s="42" t="s">
        <v>2</v>
      </c>
      <c r="C2" s="42" t="s">
        <v>3</v>
      </c>
      <c r="D2" s="42" t="s">
        <v>4</v>
      </c>
      <c r="E2" s="42" t="s">
        <v>5</v>
      </c>
      <c r="F2" s="42" t="s">
        <v>6</v>
      </c>
      <c r="G2" s="42" t="s">
        <v>7</v>
      </c>
      <c r="H2" s="42" t="s">
        <v>8</v>
      </c>
      <c r="I2" s="42" t="s">
        <v>9</v>
      </c>
      <c r="J2" s="42" t="s">
        <v>10</v>
      </c>
      <c r="K2" s="42" t="s">
        <v>11</v>
      </c>
      <c r="L2" s="42" t="s">
        <v>12</v>
      </c>
      <c r="M2" s="42" t="s">
        <v>13</v>
      </c>
      <c r="N2" s="43" t="s">
        <v>14</v>
      </c>
      <c r="O2" s="43" t="s">
        <v>15</v>
      </c>
      <c r="P2" s="43" t="s">
        <v>16</v>
      </c>
      <c r="Q2" s="43" t="s">
        <v>17</v>
      </c>
      <c r="R2" s="44">
        <v>2010</v>
      </c>
      <c r="S2" s="45">
        <v>2011</v>
      </c>
      <c r="T2" s="45">
        <v>2012</v>
      </c>
      <c r="U2" s="45">
        <v>2013</v>
      </c>
      <c r="V2" s="46">
        <v>2014</v>
      </c>
      <c r="W2" s="46">
        <v>2015</v>
      </c>
      <c r="X2" s="47">
        <v>2016</v>
      </c>
      <c r="Y2" s="47">
        <v>2017</v>
      </c>
      <c r="Z2" s="46">
        <v>2018</v>
      </c>
      <c r="AA2" s="46">
        <v>2019</v>
      </c>
      <c r="AB2" s="48" t="s">
        <v>46</v>
      </c>
      <c r="AD2" s="51"/>
      <c r="AE2" s="39"/>
      <c r="AF2" s="39"/>
      <c r="AG2" s="50"/>
      <c r="AH2" s="51"/>
      <c r="AI2" s="49"/>
      <c r="AJ2" s="49"/>
      <c r="AK2" s="50"/>
      <c r="AL2" s="51"/>
      <c r="AM2" s="38"/>
      <c r="AN2" s="52"/>
      <c r="AO2" s="38"/>
      <c r="AP2" s="38"/>
      <c r="AQ2" s="38"/>
      <c r="AR2" s="38"/>
      <c r="AS2" s="53"/>
      <c r="AT2" s="54"/>
      <c r="AU2" s="38"/>
      <c r="AV2" s="38"/>
      <c r="AW2" s="38"/>
      <c r="AX2" s="38"/>
    </row>
    <row r="3" spans="1:50" s="37" customFormat="1" ht="12.6" customHeight="1">
      <c r="A3" s="180" t="s">
        <v>18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2"/>
      <c r="AC3" s="52"/>
      <c r="AD3" s="49"/>
      <c r="AE3" s="49"/>
      <c r="AF3" s="49"/>
      <c r="AG3" s="49"/>
      <c r="AH3" s="49"/>
      <c r="AI3" s="49"/>
      <c r="AJ3" s="49"/>
      <c r="AK3" s="49"/>
      <c r="AL3" s="49"/>
      <c r="AM3" s="38"/>
      <c r="AN3" s="38"/>
      <c r="AO3" s="52"/>
      <c r="AP3" s="52"/>
      <c r="AQ3" s="52"/>
      <c r="AR3" s="52"/>
      <c r="AS3" s="52"/>
      <c r="AT3" s="52"/>
      <c r="AU3" s="52"/>
      <c r="AV3" s="52"/>
      <c r="AW3" s="38"/>
      <c r="AX3" s="38"/>
    </row>
    <row r="4" spans="1:50" s="37" customFormat="1" ht="11.45" customHeight="1">
      <c r="A4" s="55" t="s">
        <v>37</v>
      </c>
      <c r="B4" s="56">
        <v>51.707999999999998</v>
      </c>
      <c r="C4" s="56">
        <v>50.688000000000002</v>
      </c>
      <c r="D4" s="56">
        <v>50.636000000000003</v>
      </c>
      <c r="E4" s="56">
        <v>50.468000000000004</v>
      </c>
      <c r="F4" s="56">
        <v>50.188000000000002</v>
      </c>
      <c r="G4" s="56">
        <v>50.054000000000002</v>
      </c>
      <c r="H4" s="56">
        <v>50.347999999999999</v>
      </c>
      <c r="I4" s="56">
        <v>49.747</v>
      </c>
      <c r="J4" s="56">
        <v>48.363999999999997</v>
      </c>
      <c r="K4" s="56">
        <v>45.521000000000001</v>
      </c>
      <c r="L4" s="57">
        <v>44.25</v>
      </c>
      <c r="M4" s="57">
        <v>43.5</v>
      </c>
      <c r="N4" s="57">
        <v>42.392212967742857</v>
      </c>
      <c r="O4" s="57">
        <v>41.418888928553983</v>
      </c>
      <c r="P4" s="57">
        <v>41.322731211454013</v>
      </c>
      <c r="Q4" s="57">
        <v>36.697024740500339</v>
      </c>
      <c r="R4" s="57">
        <v>33.4</v>
      </c>
      <c r="S4" s="57">
        <v>39.200000000000003</v>
      </c>
      <c r="T4" s="57">
        <v>41.4</v>
      </c>
      <c r="U4" s="147">
        <v>43.2</v>
      </c>
      <c r="V4" s="57">
        <v>44.2</v>
      </c>
      <c r="W4" s="57">
        <v>44.8</v>
      </c>
      <c r="X4" s="57">
        <v>45.4</v>
      </c>
      <c r="Y4" s="57">
        <v>45.8</v>
      </c>
      <c r="Z4" s="57">
        <v>46.8</v>
      </c>
      <c r="AA4" s="57">
        <v>48</v>
      </c>
      <c r="AB4" s="58">
        <v>49.2</v>
      </c>
      <c r="AD4" s="59"/>
      <c r="AE4" s="59"/>
      <c r="AF4" s="59"/>
      <c r="AG4" s="59"/>
      <c r="AH4" s="59"/>
      <c r="AI4" s="59"/>
      <c r="AJ4" s="59"/>
      <c r="AK4" s="59"/>
      <c r="AL4" s="59"/>
      <c r="AM4" s="38"/>
      <c r="AN4" s="40"/>
      <c r="AO4" s="60"/>
      <c r="AP4" s="60"/>
      <c r="AQ4" s="60"/>
      <c r="AR4" s="60"/>
      <c r="AS4" s="60"/>
      <c r="AT4" s="60"/>
      <c r="AU4" s="60"/>
      <c r="AV4" s="60"/>
      <c r="AW4" s="38"/>
      <c r="AX4" s="38"/>
    </row>
    <row r="5" spans="1:50" s="37" customFormat="1" ht="14.45" customHeight="1">
      <c r="A5" s="55" t="s">
        <v>19</v>
      </c>
      <c r="B5" s="62">
        <v>260.67024444960163</v>
      </c>
      <c r="C5" s="62">
        <v>263.89999999999998</v>
      </c>
      <c r="D5" s="62">
        <v>265.84370803380995</v>
      </c>
      <c r="E5" s="62">
        <v>269.51244352857253</v>
      </c>
      <c r="F5" s="62">
        <v>271.54564836215826</v>
      </c>
      <c r="G5" s="62">
        <v>275.07909457785587</v>
      </c>
      <c r="H5" s="62">
        <v>276.08494875665372</v>
      </c>
      <c r="I5" s="56">
        <v>275.05722958168332</v>
      </c>
      <c r="J5" s="56">
        <v>275.16952692085027</v>
      </c>
      <c r="K5" s="56">
        <v>276.53250148283212</v>
      </c>
      <c r="L5" s="57">
        <v>279.16553672316388</v>
      </c>
      <c r="M5" s="57">
        <v>277.33333333333331</v>
      </c>
      <c r="N5" s="57">
        <v>281.01697954254905</v>
      </c>
      <c r="O5" s="57">
        <v>284.79501352540353</v>
      </c>
      <c r="P5" s="57">
        <v>286.46691164704555</v>
      </c>
      <c r="Q5" s="57">
        <v>281.27025832307157</v>
      </c>
      <c r="R5" s="57">
        <v>291.9161676646707</v>
      </c>
      <c r="S5" s="57">
        <v>295.25510204081633</v>
      </c>
      <c r="T5" s="57">
        <v>295.8</v>
      </c>
      <c r="U5" s="147">
        <v>291.5</v>
      </c>
      <c r="V5" s="38">
        <v>287</v>
      </c>
      <c r="W5" s="57">
        <v>288.39999999999998</v>
      </c>
      <c r="X5" s="38">
        <v>290.7</v>
      </c>
      <c r="Y5" s="38">
        <v>291.7</v>
      </c>
      <c r="Z5" s="38">
        <v>290.89999999999998</v>
      </c>
      <c r="AA5" s="38">
        <v>290.39999999999998</v>
      </c>
      <c r="AB5" s="63">
        <v>293.10000000000002</v>
      </c>
      <c r="AD5" s="59"/>
      <c r="AE5" s="59"/>
      <c r="AF5" s="59"/>
      <c r="AG5" s="59"/>
      <c r="AH5" s="59"/>
      <c r="AI5" s="59"/>
      <c r="AJ5" s="59"/>
      <c r="AK5" s="59"/>
      <c r="AL5" s="59"/>
      <c r="AM5" s="38"/>
      <c r="AN5" s="40"/>
      <c r="AO5" s="60"/>
      <c r="AP5" s="60"/>
      <c r="AQ5" s="60"/>
      <c r="AR5" s="60"/>
      <c r="AS5" s="60"/>
      <c r="AT5" s="60"/>
      <c r="AU5" s="60"/>
      <c r="AV5" s="60"/>
      <c r="AW5" s="38"/>
      <c r="AX5" s="38"/>
    </row>
    <row r="6" spans="1:50" s="37" customFormat="1" ht="14.45" customHeight="1">
      <c r="A6" s="64" t="s">
        <v>20</v>
      </c>
      <c r="B6" s="61">
        <v>13478.736999999999</v>
      </c>
      <c r="C6" s="61">
        <v>13376.486000000001</v>
      </c>
      <c r="D6" s="61">
        <v>13461.262000000001</v>
      </c>
      <c r="E6" s="61">
        <v>13601.754000000001</v>
      </c>
      <c r="F6" s="61">
        <v>13628.333000000001</v>
      </c>
      <c r="G6" s="61">
        <v>13768.808999999999</v>
      </c>
      <c r="H6" s="61">
        <v>13900.325000000001</v>
      </c>
      <c r="I6" s="61">
        <v>13683.272000000001</v>
      </c>
      <c r="J6" s="61">
        <v>13308.299000000001</v>
      </c>
      <c r="K6" s="61">
        <v>12588.036</v>
      </c>
      <c r="L6" s="65">
        <v>12353.075000000001</v>
      </c>
      <c r="M6" s="65">
        <v>12064</v>
      </c>
      <c r="N6" s="65">
        <v>11912.931644319577</v>
      </c>
      <c r="O6" s="65">
        <v>11795.893032614718</v>
      </c>
      <c r="P6" s="65">
        <v>11837.595190966207</v>
      </c>
      <c r="Q6" s="65">
        <v>10321.78162844868</v>
      </c>
      <c r="R6" s="65">
        <v>9750</v>
      </c>
      <c r="S6" s="65">
        <v>11574</v>
      </c>
      <c r="T6" s="65">
        <v>12246.12</v>
      </c>
      <c r="U6" s="148">
        <f t="shared" ref="U6" si="0">U4*U5</f>
        <v>12592.800000000001</v>
      </c>
      <c r="V6" s="65">
        <v>12685.400000000001</v>
      </c>
      <c r="W6" s="65">
        <v>12920.319999999998</v>
      </c>
      <c r="X6" s="65">
        <v>13197.779999999999</v>
      </c>
      <c r="Y6" s="65">
        <v>13359.859999999999</v>
      </c>
      <c r="Z6" s="65">
        <v>13614.119999999999</v>
      </c>
      <c r="AA6" s="65">
        <v>13939.199999999999</v>
      </c>
      <c r="AB6" s="66">
        <v>14420.520000000002</v>
      </c>
      <c r="AC6" s="38"/>
      <c r="AD6" s="59"/>
      <c r="AE6" s="59"/>
      <c r="AF6" s="59"/>
      <c r="AG6" s="59"/>
      <c r="AH6" s="59"/>
      <c r="AI6" s="59"/>
      <c r="AJ6" s="59"/>
      <c r="AK6" s="59"/>
      <c r="AL6" s="59"/>
      <c r="AM6" s="38"/>
      <c r="AN6" s="40"/>
      <c r="AO6" s="60"/>
      <c r="AP6" s="60"/>
      <c r="AQ6" s="60"/>
      <c r="AR6" s="60"/>
      <c r="AS6" s="60"/>
      <c r="AT6" s="60"/>
      <c r="AU6" s="60"/>
      <c r="AV6" s="60"/>
      <c r="AW6" s="38"/>
      <c r="AX6" s="38"/>
    </row>
    <row r="7" spans="1:50" s="37" customFormat="1" ht="13.7" customHeight="1">
      <c r="A7" s="55" t="s">
        <v>21</v>
      </c>
      <c r="B7" s="62">
        <v>481.31700000000001</v>
      </c>
      <c r="C7" s="62">
        <v>461.12799999999999</v>
      </c>
      <c r="D7" s="62">
        <v>482.62400000000002</v>
      </c>
      <c r="E7" s="62">
        <v>467.23200000000003</v>
      </c>
      <c r="F7" s="62">
        <v>520.74800000000005</v>
      </c>
      <c r="G7" s="62">
        <v>573.351</v>
      </c>
      <c r="H7" s="62">
        <v>639.16999999999996</v>
      </c>
      <c r="I7" s="62">
        <v>597.34400000000005</v>
      </c>
      <c r="J7" s="62">
        <v>675.32600000000002</v>
      </c>
      <c r="K7" s="62">
        <v>724.00199999999995</v>
      </c>
      <c r="L7" s="67">
        <v>758.50447799999984</v>
      </c>
      <c r="M7" s="67">
        <v>765</v>
      </c>
      <c r="N7" s="67">
        <v>779.93317000000002</v>
      </c>
      <c r="O7" s="67">
        <v>898.04449099999988</v>
      </c>
      <c r="P7" s="67">
        <v>898.04449099999988</v>
      </c>
      <c r="Q7" s="67">
        <v>952.84109999999998</v>
      </c>
      <c r="R7" s="67">
        <v>1027.4959070000002</v>
      </c>
      <c r="S7" s="65">
        <v>1057.864</v>
      </c>
      <c r="T7" s="65">
        <v>1185.191</v>
      </c>
      <c r="U7" s="148">
        <v>1241.673</v>
      </c>
      <c r="V7" s="68">
        <v>1268.5119999999999</v>
      </c>
      <c r="W7" s="68">
        <v>1272.6500000000001</v>
      </c>
      <c r="X7" s="145">
        <v>1274.2493810000001</v>
      </c>
      <c r="Y7" s="145">
        <v>1251.6734490000001</v>
      </c>
      <c r="Z7" s="145">
        <v>1188.044748</v>
      </c>
      <c r="AA7" s="145">
        <v>1191.5519879999999</v>
      </c>
      <c r="AB7" s="146">
        <v>1173.221335</v>
      </c>
      <c r="AC7" s="71"/>
      <c r="AD7" s="59"/>
      <c r="AE7" s="59"/>
      <c r="AF7" s="59"/>
      <c r="AG7" s="59"/>
      <c r="AH7" s="59"/>
      <c r="AI7" s="59"/>
      <c r="AJ7" s="59"/>
      <c r="AK7" s="59"/>
      <c r="AL7" s="59"/>
      <c r="AM7" s="38"/>
      <c r="AN7" s="40"/>
      <c r="AO7" s="60"/>
      <c r="AP7" s="60"/>
      <c r="AQ7" s="60"/>
      <c r="AR7" s="60"/>
      <c r="AS7" s="60"/>
      <c r="AT7" s="60"/>
      <c r="AU7" s="60"/>
      <c r="AV7" s="60"/>
      <c r="AW7" s="38"/>
      <c r="AX7" s="38"/>
    </row>
    <row r="8" spans="1:50" s="37" customFormat="1" ht="14.45" customHeight="1">
      <c r="A8" s="64" t="s">
        <v>22</v>
      </c>
      <c r="B8" s="61">
        <v>13960.054</v>
      </c>
      <c r="C8" s="61">
        <v>13837.614000000001</v>
      </c>
      <c r="D8" s="61">
        <v>13943.886</v>
      </c>
      <c r="E8" s="61">
        <v>14068.986000000001</v>
      </c>
      <c r="F8" s="61">
        <v>14149.081</v>
      </c>
      <c r="G8" s="61">
        <v>14342.16</v>
      </c>
      <c r="H8" s="61">
        <v>14539.495000000001</v>
      </c>
      <c r="I8" s="61">
        <v>14280.616000000002</v>
      </c>
      <c r="J8" s="61">
        <v>13983.625</v>
      </c>
      <c r="K8" s="61">
        <v>13312.038</v>
      </c>
      <c r="L8" s="65">
        <v>13111.579478</v>
      </c>
      <c r="M8" s="65">
        <v>12829</v>
      </c>
      <c r="N8" s="65">
        <v>12692.864814319577</v>
      </c>
      <c r="O8" s="65">
        <v>12693.937523614719</v>
      </c>
      <c r="P8" s="65">
        <v>12735.639681966208</v>
      </c>
      <c r="Q8" s="65">
        <v>11274.622728448679</v>
      </c>
      <c r="R8" s="65">
        <v>10777.495907</v>
      </c>
      <c r="S8" s="65">
        <v>12631.864</v>
      </c>
      <c r="T8" s="65">
        <v>13431.311000000002</v>
      </c>
      <c r="U8" s="148">
        <f t="shared" ref="U8" si="1">U6+U7</f>
        <v>13834.473000000002</v>
      </c>
      <c r="V8" s="65">
        <v>13953.912000000002</v>
      </c>
      <c r="W8" s="65">
        <v>14192.969999999998</v>
      </c>
      <c r="X8" s="145">
        <v>14472.029380999998</v>
      </c>
      <c r="Y8" s="145">
        <v>14611.533448999999</v>
      </c>
      <c r="Z8" s="145">
        <v>14802.164747999999</v>
      </c>
      <c r="AA8" s="145">
        <v>15130.751987999998</v>
      </c>
      <c r="AB8" s="146">
        <v>15593.741335000002</v>
      </c>
      <c r="AC8" s="71"/>
      <c r="AD8" s="59"/>
      <c r="AE8" s="59"/>
      <c r="AF8" s="59"/>
      <c r="AG8" s="59"/>
      <c r="AH8" s="59"/>
      <c r="AI8" s="59"/>
      <c r="AJ8" s="59"/>
      <c r="AK8" s="59"/>
      <c r="AL8" s="59"/>
      <c r="AM8" s="38"/>
      <c r="AN8" s="40"/>
      <c r="AO8" s="60"/>
      <c r="AP8" s="60"/>
      <c r="AQ8" s="60"/>
      <c r="AR8" s="60"/>
      <c r="AS8" s="60"/>
      <c r="AT8" s="60"/>
      <c r="AU8" s="60"/>
      <c r="AV8" s="60"/>
      <c r="AW8" s="38"/>
      <c r="AX8" s="38"/>
    </row>
    <row r="9" spans="1:50" s="37" customFormat="1" ht="14.45" customHeight="1">
      <c r="A9" s="55" t="s">
        <v>23</v>
      </c>
      <c r="B9" s="62">
        <v>134.78736999999998</v>
      </c>
      <c r="C9" s="62">
        <v>133.76486</v>
      </c>
      <c r="D9" s="62">
        <v>134.61262000000002</v>
      </c>
      <c r="E9" s="62">
        <v>136.01754</v>
      </c>
      <c r="F9" s="62">
        <v>136.28333000000001</v>
      </c>
      <c r="G9" s="62">
        <v>137.68808999999999</v>
      </c>
      <c r="H9" s="62">
        <v>139.00325000000001</v>
      </c>
      <c r="I9" s="73">
        <v>136.83272000000002</v>
      </c>
      <c r="J9" s="73">
        <v>133.08299000000002</v>
      </c>
      <c r="K9" s="73">
        <v>125.88036000000001</v>
      </c>
      <c r="L9" s="74">
        <v>123.53075000000001</v>
      </c>
      <c r="M9" s="74">
        <v>120.64</v>
      </c>
      <c r="N9" s="74">
        <v>119.12931644319576</v>
      </c>
      <c r="O9" s="74">
        <v>117.95893032614718</v>
      </c>
      <c r="P9" s="74">
        <v>118.37595190966208</v>
      </c>
      <c r="Q9" s="74">
        <v>103.2178162844868</v>
      </c>
      <c r="R9" s="74">
        <v>97.5</v>
      </c>
      <c r="S9" s="74">
        <v>115.74000000000001</v>
      </c>
      <c r="T9" s="74">
        <v>122.46120000000001</v>
      </c>
      <c r="U9" s="149">
        <f t="shared" ref="U9" si="2">U6*0.01</f>
        <v>125.92800000000001</v>
      </c>
      <c r="V9" s="67">
        <v>126.85400000000001</v>
      </c>
      <c r="W9" s="67">
        <v>129.20319999999998</v>
      </c>
      <c r="X9" s="69">
        <v>134.617356</v>
      </c>
      <c r="Y9" s="69">
        <v>133.59859999999998</v>
      </c>
      <c r="Z9" s="69">
        <v>136.1412</v>
      </c>
      <c r="AA9" s="69">
        <v>139.392</v>
      </c>
      <c r="AB9" s="70">
        <v>144.20520000000002</v>
      </c>
      <c r="AC9" s="71"/>
      <c r="AD9" s="59"/>
      <c r="AE9" s="59"/>
      <c r="AF9" s="59"/>
      <c r="AG9" s="59"/>
      <c r="AH9" s="59"/>
      <c r="AI9" s="59"/>
      <c r="AJ9" s="59"/>
      <c r="AK9" s="59"/>
      <c r="AL9" s="59"/>
      <c r="AM9" s="38"/>
      <c r="AN9" s="40"/>
      <c r="AO9" s="60"/>
      <c r="AP9" s="60"/>
      <c r="AQ9" s="60"/>
      <c r="AR9" s="60"/>
      <c r="AS9" s="60"/>
      <c r="AT9" s="60"/>
      <c r="AU9" s="60"/>
      <c r="AV9" s="60"/>
      <c r="AW9" s="38"/>
      <c r="AX9" s="38"/>
    </row>
    <row r="10" spans="1:50" s="37" customFormat="1" ht="15" customHeight="1">
      <c r="A10" s="64" t="s">
        <v>24</v>
      </c>
      <c r="B10" s="61">
        <v>13825.26663</v>
      </c>
      <c r="C10" s="61">
        <v>13703.849140000002</v>
      </c>
      <c r="D10" s="61">
        <v>13809.273380000001</v>
      </c>
      <c r="E10" s="61">
        <v>13932.96846</v>
      </c>
      <c r="F10" s="61">
        <v>14012.79767</v>
      </c>
      <c r="G10" s="61">
        <v>14204.47191</v>
      </c>
      <c r="H10" s="61">
        <v>14400.491750000001</v>
      </c>
      <c r="I10" s="61">
        <v>14143.783280000001</v>
      </c>
      <c r="J10" s="61">
        <v>13850.542009999999</v>
      </c>
      <c r="K10" s="61">
        <v>13186.157640000001</v>
      </c>
      <c r="L10" s="65">
        <v>12988.048728</v>
      </c>
      <c r="M10" s="65">
        <v>12708.36</v>
      </c>
      <c r="N10" s="65">
        <v>12573.735497876381</v>
      </c>
      <c r="O10" s="65">
        <v>12575.978593288572</v>
      </c>
      <c r="P10" s="75">
        <v>12617.263730056546</v>
      </c>
      <c r="Q10" s="75">
        <v>11171.404912164193</v>
      </c>
      <c r="R10" s="75">
        <v>10679.995907</v>
      </c>
      <c r="S10" s="75">
        <v>12516.124</v>
      </c>
      <c r="T10" s="75">
        <v>13308.849800000002</v>
      </c>
      <c r="U10" s="150">
        <f t="shared" ref="U10" si="3">U8-U9</f>
        <v>13708.545000000002</v>
      </c>
      <c r="V10" s="76">
        <v>13827.058000000003</v>
      </c>
      <c r="W10" s="76">
        <v>14063.766799999998</v>
      </c>
      <c r="X10" s="76">
        <v>14337.412024999998</v>
      </c>
      <c r="Y10" s="76">
        <v>14477.934848999999</v>
      </c>
      <c r="Z10" s="76">
        <v>14666.023547999999</v>
      </c>
      <c r="AA10" s="76">
        <v>14991.359987999998</v>
      </c>
      <c r="AB10" s="77">
        <v>15449.536135000002</v>
      </c>
      <c r="AC10" s="71"/>
      <c r="AD10" s="59"/>
      <c r="AE10" s="59"/>
      <c r="AF10" s="59"/>
      <c r="AG10" s="59"/>
      <c r="AH10" s="59"/>
      <c r="AI10" s="59"/>
      <c r="AJ10" s="59"/>
      <c r="AK10" s="59"/>
      <c r="AL10" s="59"/>
      <c r="AM10" s="38"/>
      <c r="AN10" s="40"/>
      <c r="AO10" s="60"/>
      <c r="AP10" s="60"/>
      <c r="AQ10" s="60"/>
      <c r="AR10" s="60"/>
      <c r="AS10" s="60"/>
      <c r="AT10" s="60"/>
      <c r="AU10" s="60"/>
      <c r="AV10" s="60"/>
      <c r="AW10" s="38"/>
      <c r="AX10" s="38"/>
    </row>
    <row r="11" spans="1:50" s="37" customFormat="1" ht="15" customHeight="1">
      <c r="A11" s="64" t="s">
        <v>48</v>
      </c>
      <c r="B11" s="61"/>
      <c r="C11" s="61"/>
      <c r="D11" s="61"/>
      <c r="E11" s="76">
        <v>13465.73646</v>
      </c>
      <c r="F11" s="76">
        <v>13492.04967</v>
      </c>
      <c r="G11" s="76">
        <v>13631.12091</v>
      </c>
      <c r="H11" s="76">
        <v>13761.321750000001</v>
      </c>
      <c r="I11" s="76">
        <v>13546.439280000002</v>
      </c>
      <c r="J11" s="76">
        <v>13175.21601</v>
      </c>
      <c r="K11" s="76">
        <v>12462.155640000001</v>
      </c>
      <c r="L11" s="76">
        <v>12229.544249999999</v>
      </c>
      <c r="M11" s="76">
        <v>11943.36</v>
      </c>
      <c r="N11" s="76">
        <v>11793.802327876381</v>
      </c>
      <c r="O11" s="76">
        <v>11677.934102288571</v>
      </c>
      <c r="P11" s="76">
        <v>11719.219239056545</v>
      </c>
      <c r="Q11" s="76">
        <v>10218.563812164193</v>
      </c>
      <c r="R11" s="76">
        <v>9652.5</v>
      </c>
      <c r="S11" s="76">
        <v>11458.26</v>
      </c>
      <c r="T11" s="76">
        <v>12123.658800000001</v>
      </c>
      <c r="U11" s="76">
        <v>12466.872000000001</v>
      </c>
      <c r="V11" s="75">
        <v>12558.546000000002</v>
      </c>
      <c r="W11" s="75">
        <v>12791.116799999998</v>
      </c>
      <c r="X11" s="75">
        <v>13063.162643999998</v>
      </c>
      <c r="Y11" s="75">
        <v>13226.261399999999</v>
      </c>
      <c r="Z11" s="75">
        <v>13477.978799999999</v>
      </c>
      <c r="AA11" s="75">
        <v>13799.807999999999</v>
      </c>
      <c r="AB11" s="75">
        <v>14276.314800000002</v>
      </c>
      <c r="AC11" s="179"/>
      <c r="AD11" s="59"/>
      <c r="AE11" s="59"/>
      <c r="AF11" s="59"/>
      <c r="AG11" s="59"/>
      <c r="AH11" s="59"/>
      <c r="AI11" s="59"/>
      <c r="AJ11" s="59"/>
      <c r="AK11" s="59"/>
      <c r="AL11" s="59"/>
      <c r="AM11" s="38"/>
      <c r="AN11" s="40"/>
      <c r="AO11" s="60"/>
      <c r="AP11" s="60"/>
      <c r="AQ11" s="60"/>
      <c r="AR11" s="60"/>
      <c r="AS11" s="60"/>
      <c r="AT11" s="60"/>
      <c r="AU11" s="60"/>
      <c r="AV11" s="60"/>
      <c r="AW11" s="38"/>
      <c r="AX11" s="38"/>
    </row>
    <row r="12" spans="1:50" s="37" customFormat="1" ht="9.9499999999999993" customHeight="1">
      <c r="A12" s="64" t="s">
        <v>25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5">
        <v>0</v>
      </c>
      <c r="T12" s="65">
        <v>0</v>
      </c>
      <c r="U12" s="148">
        <v>0</v>
      </c>
      <c r="V12" s="68">
        <v>0</v>
      </c>
      <c r="W12" s="68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179"/>
      <c r="AD12" s="59"/>
      <c r="AE12" s="59"/>
      <c r="AF12" s="59"/>
      <c r="AG12" s="59"/>
      <c r="AH12" s="59"/>
      <c r="AI12" s="59"/>
      <c r="AJ12" s="59"/>
      <c r="AK12" s="59"/>
      <c r="AL12" s="59"/>
      <c r="AM12" s="38"/>
      <c r="AN12" s="40"/>
      <c r="AO12" s="60"/>
      <c r="AP12" s="60"/>
      <c r="AQ12" s="60"/>
      <c r="AR12" s="60"/>
      <c r="AS12" s="60"/>
      <c r="AT12" s="60"/>
      <c r="AU12" s="60"/>
      <c r="AV12" s="60"/>
      <c r="AW12" s="38"/>
      <c r="AX12" s="38"/>
    </row>
    <row r="13" spans="1:50" s="37" customFormat="1" ht="13.7" customHeight="1">
      <c r="A13" s="64" t="s">
        <v>26</v>
      </c>
      <c r="B13" s="62">
        <v>4845.2479999999996</v>
      </c>
      <c r="C13" s="62">
        <v>5238.4849999999997</v>
      </c>
      <c r="D13" s="62">
        <v>5486.1040000000003</v>
      </c>
      <c r="E13" s="62">
        <v>5262.7669999999998</v>
      </c>
      <c r="F13" s="62">
        <v>5243.5730000000003</v>
      </c>
      <c r="G13" s="78">
        <v>5080.5360000000001</v>
      </c>
      <c r="H13" s="62">
        <v>4785.7120000000004</v>
      </c>
      <c r="I13" s="62">
        <v>5347.433</v>
      </c>
      <c r="J13" s="62">
        <v>5287.393</v>
      </c>
      <c r="K13" s="62">
        <v>5341.4930000000004</v>
      </c>
      <c r="L13" s="79">
        <v>5369.5333205165562</v>
      </c>
      <c r="M13" s="67">
        <v>5784.9089999999997</v>
      </c>
      <c r="N13" s="67">
        <v>5940.7173050000001</v>
      </c>
      <c r="O13" s="67">
        <v>6138.620688</v>
      </c>
      <c r="P13" s="67">
        <v>6150.1256030000004</v>
      </c>
      <c r="Q13" s="67">
        <v>7646.1150369999996</v>
      </c>
      <c r="R13" s="67">
        <v>8427.7889510000005</v>
      </c>
      <c r="S13" s="65">
        <v>6784.5551430000005</v>
      </c>
      <c r="T13" s="65">
        <v>6227.3986619999996</v>
      </c>
      <c r="U13" s="148">
        <v>6214</v>
      </c>
      <c r="V13" s="68">
        <v>7267.375344</v>
      </c>
      <c r="W13" s="68">
        <v>6996.703066</v>
      </c>
      <c r="X13" s="68">
        <v>7165.1885929999999</v>
      </c>
      <c r="Y13" s="68">
        <v>6721.4304700000002</v>
      </c>
      <c r="Z13" s="68">
        <v>6639.9377810000005</v>
      </c>
      <c r="AA13" s="68">
        <v>6459.5137350000005</v>
      </c>
      <c r="AB13" s="80">
        <v>6100</v>
      </c>
      <c r="AC13" s="71"/>
      <c r="AD13" s="59"/>
      <c r="AE13" s="59"/>
      <c r="AF13" s="59"/>
      <c r="AG13" s="59"/>
      <c r="AH13" s="59"/>
      <c r="AI13" s="59"/>
      <c r="AJ13" s="59"/>
      <c r="AK13" s="59"/>
      <c r="AL13" s="59"/>
      <c r="AM13" s="38"/>
      <c r="AN13" s="40"/>
      <c r="AO13" s="60"/>
      <c r="AP13" s="60"/>
      <c r="AQ13" s="60"/>
      <c r="AR13" s="60"/>
      <c r="AS13" s="60"/>
      <c r="AT13" s="60"/>
      <c r="AU13" s="60"/>
      <c r="AV13" s="60"/>
      <c r="AW13" s="38"/>
      <c r="AX13" s="38"/>
    </row>
    <row r="14" spans="1:50" s="37" customFormat="1" ht="14.45" customHeight="1">
      <c r="A14" s="64" t="s">
        <v>27</v>
      </c>
      <c r="B14" s="62">
        <v>115.383</v>
      </c>
      <c r="C14" s="62">
        <v>87.393000000000001</v>
      </c>
      <c r="D14" s="62">
        <v>94.712000000000003</v>
      </c>
      <c r="E14" s="62">
        <v>106.81399999999999</v>
      </c>
      <c r="F14" s="62">
        <v>100.313</v>
      </c>
      <c r="G14" s="62">
        <v>60.795000000000002</v>
      </c>
      <c r="H14" s="62">
        <v>48.508000000000003</v>
      </c>
      <c r="I14" s="62">
        <v>72.409000000000006</v>
      </c>
      <c r="J14" s="62">
        <v>50.762</v>
      </c>
      <c r="K14" s="62">
        <v>68.42</v>
      </c>
      <c r="L14" s="67">
        <v>46.880698000000002</v>
      </c>
      <c r="M14" s="67">
        <v>86.334999999999994</v>
      </c>
      <c r="N14" s="67">
        <v>66.089304999999996</v>
      </c>
      <c r="O14" s="67">
        <v>92.469688000000005</v>
      </c>
      <c r="P14" s="67">
        <v>111.548603</v>
      </c>
      <c r="Q14" s="67">
        <v>137.281037</v>
      </c>
      <c r="R14" s="67">
        <v>137.66796299999999</v>
      </c>
      <c r="S14" s="65">
        <v>114.18062999999999</v>
      </c>
      <c r="T14" s="65">
        <v>81.957661999999999</v>
      </c>
      <c r="U14" s="148">
        <v>81</v>
      </c>
      <c r="V14" s="68">
        <v>92.141344000000004</v>
      </c>
      <c r="W14" s="68">
        <v>132.27506600000001</v>
      </c>
      <c r="X14" s="68">
        <v>127.519593</v>
      </c>
      <c r="Y14" s="68">
        <v>143.03346999999999</v>
      </c>
      <c r="Z14" s="68">
        <v>172.64178100000001</v>
      </c>
      <c r="AA14" s="68">
        <v>184.59373500000001</v>
      </c>
      <c r="AB14" s="80">
        <v>190</v>
      </c>
      <c r="AC14" s="71"/>
      <c r="AD14" s="59"/>
      <c r="AE14" s="59"/>
      <c r="AF14" s="59"/>
      <c r="AG14" s="59"/>
      <c r="AH14" s="59"/>
      <c r="AI14" s="59"/>
      <c r="AJ14" s="59"/>
      <c r="AK14" s="59"/>
      <c r="AL14" s="59"/>
      <c r="AM14" s="38"/>
      <c r="AN14" s="40"/>
      <c r="AO14" s="60"/>
      <c r="AP14" s="60"/>
      <c r="AQ14" s="60"/>
      <c r="AR14" s="60"/>
      <c r="AS14" s="60"/>
      <c r="AT14" s="60"/>
      <c r="AU14" s="60"/>
      <c r="AV14" s="60"/>
      <c r="AW14" s="38"/>
      <c r="AX14" s="38"/>
    </row>
    <row r="15" spans="1:50" s="37" customFormat="1" ht="14.45" customHeight="1">
      <c r="A15" s="64" t="s">
        <v>45</v>
      </c>
      <c r="B15" s="62">
        <v>974.803</v>
      </c>
      <c r="C15" s="62">
        <v>994.52499999999998</v>
      </c>
      <c r="D15" s="62">
        <v>1178.4100000000001</v>
      </c>
      <c r="E15" s="62">
        <v>1339.4590000000001</v>
      </c>
      <c r="F15" s="62">
        <v>1298.9839999999999</v>
      </c>
      <c r="G15" s="62">
        <v>1261.5609999999999</v>
      </c>
      <c r="H15" s="62">
        <v>1329.9680000000001</v>
      </c>
      <c r="I15" s="62">
        <v>1018.484</v>
      </c>
      <c r="J15" s="62">
        <v>1200.4839999999999</v>
      </c>
      <c r="K15" s="62">
        <v>1437.5319999999999</v>
      </c>
      <c r="L15" s="67">
        <v>1787.640322580645</v>
      </c>
      <c r="M15" s="67">
        <v>1819.9679354838711</v>
      </c>
      <c r="N15" s="67">
        <v>1989.9435161290321</v>
      </c>
      <c r="O15" s="67">
        <v>1935.010870967742</v>
      </c>
      <c r="P15" s="62">
        <v>1752.7520645161289</v>
      </c>
      <c r="Q15" s="62">
        <v>1978.6763548387098</v>
      </c>
      <c r="R15" s="62">
        <v>2055.2634516129033</v>
      </c>
      <c r="S15" s="65">
        <v>1962.4219354838713</v>
      </c>
      <c r="T15" s="65">
        <v>1955.2624516129029</v>
      </c>
      <c r="U15" s="148">
        <v>1919</v>
      </c>
      <c r="V15" s="68">
        <v>1788.682258064516</v>
      </c>
      <c r="W15" s="68">
        <v>1867.8953548387096</v>
      </c>
      <c r="X15" s="68">
        <v>1866.4716129032258</v>
      </c>
      <c r="Y15" s="68">
        <v>2035.1435806451609</v>
      </c>
      <c r="Z15" s="68">
        <v>2097.8148709677421</v>
      </c>
      <c r="AA15" s="68">
        <v>2193.8014838709678</v>
      </c>
      <c r="AB15" s="80">
        <v>2200</v>
      </c>
      <c r="AC15" s="71"/>
      <c r="AD15" s="59"/>
      <c r="AE15" s="59"/>
      <c r="AF15" s="59"/>
      <c r="AG15" s="59"/>
      <c r="AH15" s="59"/>
      <c r="AI15" s="59"/>
      <c r="AJ15" s="59"/>
      <c r="AK15" s="59"/>
      <c r="AL15" s="59"/>
      <c r="AM15" s="38"/>
      <c r="AN15" s="40"/>
      <c r="AO15" s="60"/>
      <c r="AP15" s="60"/>
      <c r="AQ15" s="60"/>
      <c r="AR15" s="60"/>
      <c r="AS15" s="60"/>
      <c r="AT15" s="60"/>
      <c r="AU15" s="60"/>
      <c r="AV15" s="60"/>
      <c r="AW15" s="38"/>
      <c r="AX15" s="38"/>
    </row>
    <row r="16" spans="1:50" s="37" customFormat="1" ht="13.7" customHeight="1">
      <c r="A16" s="64" t="s">
        <v>28</v>
      </c>
      <c r="B16" s="62">
        <v>937.20600000000002</v>
      </c>
      <c r="C16" s="62">
        <v>834.02099999999996</v>
      </c>
      <c r="D16" s="62">
        <v>1156.038</v>
      </c>
      <c r="E16" s="62">
        <v>892.75699999999995</v>
      </c>
      <c r="F16" s="62">
        <v>1169.329</v>
      </c>
      <c r="G16" s="62">
        <v>1229.9449999999999</v>
      </c>
      <c r="H16" s="62">
        <v>1166.4639999999999</v>
      </c>
      <c r="I16" s="62">
        <v>1332.2629999999999</v>
      </c>
      <c r="J16" s="62">
        <v>1325.749</v>
      </c>
      <c r="K16" s="62">
        <v>1326.7470000000001</v>
      </c>
      <c r="L16" s="67">
        <v>1707.4754750000002</v>
      </c>
      <c r="M16" s="67">
        <v>2174</v>
      </c>
      <c r="N16" s="67">
        <v>1971.1791040000001</v>
      </c>
      <c r="O16" s="67">
        <v>1953.5102889999998</v>
      </c>
      <c r="P16" s="67">
        <v>1931.376094</v>
      </c>
      <c r="Q16" s="67">
        <v>2007.2290849999999</v>
      </c>
      <c r="R16" s="67">
        <v>2010.6270279999999</v>
      </c>
      <c r="S16" s="67">
        <v>2289.0250779999997</v>
      </c>
      <c r="T16" s="67">
        <v>2230.21009</v>
      </c>
      <c r="U16" s="151">
        <v>2182</v>
      </c>
      <c r="V16" s="68">
        <v>2625.467388</v>
      </c>
      <c r="W16" s="68">
        <v>2462.5724759999998</v>
      </c>
      <c r="X16" s="68">
        <v>2577.6767210000003</v>
      </c>
      <c r="Y16" s="68">
        <v>2481.3966789999999</v>
      </c>
      <c r="Z16" s="68">
        <v>2237.7667489999999</v>
      </c>
      <c r="AA16" s="68">
        <v>2309.1945780000001</v>
      </c>
      <c r="AB16" s="80">
        <v>2150</v>
      </c>
      <c r="AC16" s="71"/>
      <c r="AD16" s="59"/>
      <c r="AE16" s="59"/>
      <c r="AF16" s="59"/>
      <c r="AG16" s="59"/>
      <c r="AH16" s="59"/>
      <c r="AI16" s="59"/>
      <c r="AJ16" s="59"/>
      <c r="AK16" s="59"/>
      <c r="AL16" s="59"/>
      <c r="AM16" s="38"/>
      <c r="AN16" s="40"/>
      <c r="AO16" s="60"/>
      <c r="AP16" s="60"/>
      <c r="AQ16" s="60"/>
      <c r="AR16" s="60"/>
      <c r="AS16" s="60"/>
      <c r="AT16" s="60"/>
      <c r="AU16" s="60"/>
      <c r="AV16" s="60"/>
      <c r="AW16" s="38"/>
      <c r="AX16" s="38"/>
    </row>
    <row r="17" spans="1:50" s="37" customFormat="1" ht="13.7" customHeight="1">
      <c r="A17" s="64" t="s">
        <v>27</v>
      </c>
      <c r="B17" s="62">
        <v>46.293999999999997</v>
      </c>
      <c r="C17" s="62">
        <v>34.902999999999999</v>
      </c>
      <c r="D17" s="62">
        <v>51.621000000000002</v>
      </c>
      <c r="E17" s="62">
        <v>37.098999999999997</v>
      </c>
      <c r="F17" s="62">
        <v>80.625</v>
      </c>
      <c r="G17" s="62">
        <v>92.426000000000002</v>
      </c>
      <c r="H17" s="62">
        <v>131.43</v>
      </c>
      <c r="I17" s="62">
        <v>95.849000000000004</v>
      </c>
      <c r="J17" s="62">
        <v>138.17699999999999</v>
      </c>
      <c r="K17" s="62">
        <v>134.43700000000001</v>
      </c>
      <c r="L17" s="67">
        <v>148.24847500000001</v>
      </c>
      <c r="M17" s="67">
        <v>184</v>
      </c>
      <c r="N17" s="67">
        <v>201.45110399999999</v>
      </c>
      <c r="O17" s="67">
        <v>183.95828900000001</v>
      </c>
      <c r="P17" s="67">
        <v>191.128094</v>
      </c>
      <c r="Q17" s="67">
        <v>208.169085</v>
      </c>
      <c r="R17" s="67">
        <v>198.88487000000001</v>
      </c>
      <c r="S17" s="67">
        <v>190.14236299999999</v>
      </c>
      <c r="T17" s="67">
        <v>290.84908999999999</v>
      </c>
      <c r="U17" s="151">
        <v>336</v>
      </c>
      <c r="V17" s="68">
        <v>351.89938799999999</v>
      </c>
      <c r="W17" s="68">
        <v>385.49747600000001</v>
      </c>
      <c r="X17" s="68">
        <v>401.00872099999998</v>
      </c>
      <c r="Y17" s="68">
        <v>415.05467900000002</v>
      </c>
      <c r="Z17" s="68">
        <v>415.94874900000002</v>
      </c>
      <c r="AA17" s="68">
        <v>429.82257800000002</v>
      </c>
      <c r="AB17" s="80">
        <v>450</v>
      </c>
      <c r="AC17" s="71"/>
      <c r="AD17" s="59"/>
      <c r="AE17" s="59"/>
      <c r="AF17" s="59"/>
      <c r="AG17" s="59"/>
      <c r="AH17" s="59"/>
      <c r="AI17" s="59"/>
      <c r="AJ17" s="59"/>
      <c r="AK17" s="59"/>
      <c r="AL17" s="59"/>
      <c r="AM17" s="38"/>
      <c r="AN17" s="40"/>
      <c r="AO17" s="60"/>
      <c r="AP17" s="60"/>
      <c r="AQ17" s="60"/>
      <c r="AR17" s="60"/>
      <c r="AS17" s="60"/>
      <c r="AT17" s="60"/>
      <c r="AU17" s="60"/>
      <c r="AV17" s="60"/>
      <c r="AW17" s="38"/>
      <c r="AX17" s="38"/>
    </row>
    <row r="18" spans="1:50" s="37" customFormat="1" ht="14.45" customHeight="1">
      <c r="A18" s="64" t="s">
        <v>44</v>
      </c>
      <c r="B18" s="62">
        <v>342.41300000000001</v>
      </c>
      <c r="C18" s="62">
        <v>305.13799999999998</v>
      </c>
      <c r="D18" s="62">
        <v>335.21</v>
      </c>
      <c r="E18" s="62">
        <v>445.72199999999998</v>
      </c>
      <c r="F18" s="62">
        <v>393.93299999999999</v>
      </c>
      <c r="G18" s="62">
        <v>379.524</v>
      </c>
      <c r="H18" s="62">
        <v>460.76799999999997</v>
      </c>
      <c r="I18" s="62">
        <v>517.96900000000005</v>
      </c>
      <c r="J18" s="62">
        <v>617.10299999999995</v>
      </c>
      <c r="K18" s="62">
        <v>480.43400000000003</v>
      </c>
      <c r="L18" s="67">
        <v>489.07580645161289</v>
      </c>
      <c r="M18" s="67">
        <v>565</v>
      </c>
      <c r="N18" s="67">
        <v>668.70309677419357</v>
      </c>
      <c r="O18" s="67">
        <v>676.87390322580654</v>
      </c>
      <c r="P18" s="67">
        <v>679.39848387096777</v>
      </c>
      <c r="Q18" s="67">
        <v>690.52183870967747</v>
      </c>
      <c r="R18" s="67">
        <v>657.07899999999995</v>
      </c>
      <c r="S18" s="67">
        <v>910.31119354838722</v>
      </c>
      <c r="T18" s="67">
        <v>864.56109677419352</v>
      </c>
      <c r="U18" s="151">
        <v>836</v>
      </c>
      <c r="V18" s="68">
        <v>797.34077419354844</v>
      </c>
      <c r="W18" s="69">
        <v>833.49561290322561</v>
      </c>
      <c r="X18" s="69">
        <v>804.4022903225806</v>
      </c>
      <c r="Y18" s="69">
        <v>799.94612903225789</v>
      </c>
      <c r="Z18" s="69">
        <v>853.14403225806461</v>
      </c>
      <c r="AA18" s="69">
        <v>855.66877419354853</v>
      </c>
      <c r="AB18" s="70">
        <v>790</v>
      </c>
      <c r="AC18" s="71"/>
      <c r="AD18" s="59"/>
      <c r="AE18" s="59"/>
      <c r="AF18" s="59"/>
      <c r="AG18" s="59"/>
      <c r="AH18" s="59"/>
      <c r="AI18" s="59"/>
      <c r="AJ18" s="59"/>
      <c r="AK18" s="59"/>
      <c r="AL18" s="59"/>
      <c r="AM18" s="38"/>
      <c r="AN18" s="40"/>
      <c r="AO18" s="60"/>
      <c r="AP18" s="60"/>
      <c r="AQ18" s="60"/>
      <c r="AR18" s="60"/>
      <c r="AS18" s="60"/>
      <c r="AT18" s="60"/>
      <c r="AU18" s="60"/>
      <c r="AV18" s="60"/>
      <c r="AW18" s="38"/>
      <c r="AX18" s="38"/>
    </row>
    <row r="19" spans="1:50" s="37" customFormat="1" ht="13.7" customHeight="1">
      <c r="A19" s="64" t="s">
        <v>29</v>
      </c>
      <c r="B19" s="62">
        <v>18365.698629999999</v>
      </c>
      <c r="C19" s="62">
        <v>18797.700140000004</v>
      </c>
      <c r="D19" s="62">
        <v>18982.539380000002</v>
      </c>
      <c r="E19" s="62">
        <v>19196.715459999996</v>
      </c>
      <c r="F19" s="62">
        <v>18992.092669999998</v>
      </c>
      <c r="G19" s="62">
        <v>18937.099910000001</v>
      </c>
      <c r="H19" s="62">
        <v>18888.939750000001</v>
      </c>
      <c r="I19" s="62">
        <v>18659.468280000001</v>
      </c>
      <c r="J19" s="62">
        <v>18395.567010000002</v>
      </c>
      <c r="K19" s="62">
        <v>18158.001639999999</v>
      </c>
      <c r="L19" s="67">
        <v>17948.671089645592</v>
      </c>
      <c r="M19" s="67">
        <v>17574.23693548387</v>
      </c>
      <c r="N19" s="67">
        <v>17864.514118231222</v>
      </c>
      <c r="O19" s="67">
        <v>18019.225960030508</v>
      </c>
      <c r="P19" s="81">
        <v>17909.366819701707</v>
      </c>
      <c r="Q19" s="81">
        <v>18098.445380293226</v>
      </c>
      <c r="R19" s="81">
        <v>18495.342281612902</v>
      </c>
      <c r="S19" s="81">
        <v>18063.764806935487</v>
      </c>
      <c r="T19" s="81">
        <v>18396.739726838714</v>
      </c>
      <c r="U19" s="152">
        <v>18823</v>
      </c>
      <c r="V19" s="81">
        <v>19460.307439870972</v>
      </c>
      <c r="W19" s="81">
        <v>19632.297131935484</v>
      </c>
      <c r="X19" s="81">
        <v>19986.99321958064</v>
      </c>
      <c r="Y19" s="81">
        <v>19953.1660916129</v>
      </c>
      <c r="Z19" s="81">
        <v>20312.865418709676</v>
      </c>
      <c r="AA19" s="81">
        <v>20479.811854677417</v>
      </c>
      <c r="AB19" s="82">
        <v>20809.536135000002</v>
      </c>
      <c r="AC19" s="71"/>
      <c r="AD19" s="59"/>
      <c r="AE19" s="59"/>
      <c r="AF19" s="59"/>
      <c r="AG19" s="59"/>
      <c r="AH19" s="59"/>
      <c r="AI19" s="59"/>
      <c r="AJ19" s="59"/>
      <c r="AK19" s="59"/>
      <c r="AL19" s="59"/>
      <c r="AM19" s="83"/>
      <c r="AN19" s="40"/>
      <c r="AO19" s="60"/>
      <c r="AP19" s="60"/>
      <c r="AQ19" s="60"/>
      <c r="AR19" s="60"/>
      <c r="AS19" s="60"/>
      <c r="AT19" s="60"/>
      <c r="AU19" s="60"/>
      <c r="AV19" s="60"/>
      <c r="AW19" s="38"/>
      <c r="AX19" s="38"/>
    </row>
    <row r="20" spans="1:50" s="37" customFormat="1" ht="13.7" customHeight="1">
      <c r="A20" s="64" t="s">
        <v>30</v>
      </c>
      <c r="B20" s="62">
        <v>550.40600000000006</v>
      </c>
      <c r="C20" s="62">
        <v>513.61799999999994</v>
      </c>
      <c r="D20" s="62">
        <v>525.71500000000003</v>
      </c>
      <c r="E20" s="62">
        <v>536.947</v>
      </c>
      <c r="F20" s="62">
        <v>540.43600000000004</v>
      </c>
      <c r="G20" s="62">
        <v>541.71999999999991</v>
      </c>
      <c r="H20" s="62">
        <v>556.24800000000005</v>
      </c>
      <c r="I20" s="62">
        <v>573.904</v>
      </c>
      <c r="J20" s="62">
        <v>587.91099999999994</v>
      </c>
      <c r="K20" s="62">
        <v>657.9849999999999</v>
      </c>
      <c r="L20" s="67">
        <v>657.1367009999999</v>
      </c>
      <c r="M20" s="67">
        <v>667.33500000000004</v>
      </c>
      <c r="N20" s="67">
        <v>644.571371</v>
      </c>
      <c r="O20" s="67">
        <v>806.55588999999986</v>
      </c>
      <c r="P20" s="67">
        <v>818.4649999999998</v>
      </c>
      <c r="Q20" s="67">
        <v>881.95305200000007</v>
      </c>
      <c r="R20" s="67">
        <v>966.27900000000034</v>
      </c>
      <c r="S20" s="67">
        <v>981.90226700000017</v>
      </c>
      <c r="T20" s="67">
        <v>976.29957200000013</v>
      </c>
      <c r="U20" s="151">
        <v>987</v>
      </c>
      <c r="V20" s="67">
        <v>1008.7539559999998</v>
      </c>
      <c r="W20" s="67">
        <v>1019.42759</v>
      </c>
      <c r="X20" s="67">
        <v>1000.7602530000001</v>
      </c>
      <c r="Y20" s="67">
        <v>979.65224000000012</v>
      </c>
      <c r="Z20" s="67">
        <v>944.73778000000004</v>
      </c>
      <c r="AA20" s="67">
        <v>946.32314499999984</v>
      </c>
      <c r="AB20" s="84">
        <v>913.22133499999995</v>
      </c>
      <c r="AC20" s="71"/>
      <c r="AD20" s="59"/>
      <c r="AE20" s="59"/>
      <c r="AF20" s="59"/>
      <c r="AG20" s="59"/>
      <c r="AH20" s="59"/>
      <c r="AI20" s="59"/>
      <c r="AJ20" s="59"/>
      <c r="AK20" s="59"/>
      <c r="AL20" s="59"/>
      <c r="AM20" s="38"/>
      <c r="AN20" s="40"/>
      <c r="AO20" s="60"/>
      <c r="AP20" s="60"/>
      <c r="AQ20" s="60"/>
      <c r="AR20" s="60"/>
      <c r="AS20" s="60"/>
      <c r="AT20" s="60"/>
      <c r="AU20" s="60"/>
      <c r="AV20" s="60"/>
      <c r="AW20" s="38"/>
      <c r="AX20" s="38"/>
    </row>
    <row r="21" spans="1:50" s="37" customFormat="1" ht="14.45" customHeight="1">
      <c r="A21" s="64" t="s">
        <v>31</v>
      </c>
      <c r="B21" s="61">
        <v>17815.29263</v>
      </c>
      <c r="C21" s="61">
        <v>18284.082140000006</v>
      </c>
      <c r="D21" s="61">
        <v>18456.824380000002</v>
      </c>
      <c r="E21" s="61">
        <v>18659.768459999996</v>
      </c>
      <c r="F21" s="61">
        <v>18451.656669999997</v>
      </c>
      <c r="G21" s="61">
        <v>18395.37991</v>
      </c>
      <c r="H21" s="61">
        <v>18332.691750000002</v>
      </c>
      <c r="I21" s="61">
        <v>18085.564280000002</v>
      </c>
      <c r="J21" s="61">
        <v>17807.656010000002</v>
      </c>
      <c r="K21" s="61">
        <v>17500.016639999998</v>
      </c>
      <c r="L21" s="65">
        <v>17291.534388645592</v>
      </c>
      <c r="M21" s="65">
        <v>16906.901935483871</v>
      </c>
      <c r="N21" s="65">
        <v>17219.942747231224</v>
      </c>
      <c r="O21" s="65">
        <v>17212.670070030508</v>
      </c>
      <c r="P21" s="75">
        <v>17090.901819701707</v>
      </c>
      <c r="Q21" s="75">
        <v>17216.492328293225</v>
      </c>
      <c r="R21" s="75">
        <v>17529.063281612904</v>
      </c>
      <c r="S21" s="75">
        <v>17081.862539935486</v>
      </c>
      <c r="T21" s="75">
        <v>17420.440154838714</v>
      </c>
      <c r="U21" s="150">
        <v>17837</v>
      </c>
      <c r="V21" s="75">
        <v>18451.553483870972</v>
      </c>
      <c r="W21" s="75">
        <v>18612.869541935484</v>
      </c>
      <c r="X21" s="75">
        <v>18986.232966580639</v>
      </c>
      <c r="Y21" s="75">
        <v>18973.513851612901</v>
      </c>
      <c r="Z21" s="75">
        <v>19368.127638709677</v>
      </c>
      <c r="AA21" s="75">
        <v>19533.488709677418</v>
      </c>
      <c r="AB21" s="85">
        <v>19896.314800000004</v>
      </c>
      <c r="AC21" s="71"/>
      <c r="AD21" s="59"/>
      <c r="AE21" s="59"/>
      <c r="AF21" s="59"/>
      <c r="AG21" s="59"/>
      <c r="AH21" s="59"/>
      <c r="AI21" s="59"/>
      <c r="AJ21" s="59"/>
      <c r="AK21" s="59"/>
      <c r="AL21" s="59"/>
      <c r="AM21" s="38"/>
      <c r="AN21" s="40"/>
      <c r="AO21" s="60"/>
      <c r="AP21" s="60"/>
      <c r="AQ21" s="60"/>
      <c r="AR21" s="60"/>
      <c r="AS21" s="60"/>
      <c r="AT21" s="60"/>
      <c r="AU21" s="60"/>
      <c r="AV21" s="60"/>
      <c r="AW21" s="38"/>
      <c r="AX21" s="38"/>
    </row>
    <row r="22" spans="1:50" s="37" customFormat="1" ht="15" hidden="1" customHeight="1">
      <c r="A22" s="64" t="s">
        <v>38</v>
      </c>
      <c r="B22" s="61">
        <v>219.54213874228955</v>
      </c>
      <c r="C22" s="61">
        <v>224.875119661154</v>
      </c>
      <c r="D22" s="61">
        <v>226.55748342310613</v>
      </c>
      <c r="E22" s="61">
        <v>228.92640037771113</v>
      </c>
      <c r="F22" s="61">
        <v>226.55092222686997</v>
      </c>
      <c r="G22" s="61">
        <v>225.92528321903535</v>
      </c>
      <c r="H22" s="61">
        <v>225.06080445251001</v>
      </c>
      <c r="I22" s="61">
        <v>221.86174581504642</v>
      </c>
      <c r="J22" s="61">
        <v>218.28892779489667</v>
      </c>
      <c r="K22" s="61">
        <v>214.5958759445229</v>
      </c>
      <c r="L22" s="65">
        <v>212.27947284531626</v>
      </c>
      <c r="M22" s="65">
        <v>207.86323549423057</v>
      </c>
      <c r="N22" s="65">
        <v>212.13843593299038</v>
      </c>
      <c r="O22" s="65">
        <v>209.24538126648781</v>
      </c>
      <c r="P22" s="65">
        <v>208.10426566639802</v>
      </c>
      <c r="Q22" s="65">
        <v>210.31151634803061</v>
      </c>
      <c r="R22" s="65">
        <v>214.42016955893999</v>
      </c>
      <c r="S22" s="65">
        <v>212</v>
      </c>
      <c r="T22" s="65">
        <v>212.69599593224561</v>
      </c>
      <c r="U22" s="148"/>
      <c r="V22" s="65">
        <v>223.86956581297207</v>
      </c>
      <c r="W22" s="65">
        <v>224.37308832421778</v>
      </c>
      <c r="X22" s="65">
        <v>228.87388302791442</v>
      </c>
      <c r="Y22" s="65"/>
      <c r="Z22" s="65"/>
      <c r="AA22" s="65"/>
      <c r="AB22" s="66"/>
      <c r="AC22" s="38"/>
      <c r="AD22" s="59"/>
      <c r="AE22" s="59"/>
      <c r="AF22" s="59"/>
      <c r="AG22" s="59"/>
      <c r="AH22" s="59"/>
      <c r="AI22" s="59"/>
      <c r="AJ22" s="59"/>
      <c r="AK22" s="59"/>
      <c r="AL22" s="59"/>
      <c r="AM22" s="38"/>
      <c r="AN22" s="40"/>
      <c r="AO22" s="60"/>
      <c r="AP22" s="60"/>
      <c r="AQ22" s="60"/>
      <c r="AR22" s="60"/>
      <c r="AS22" s="60"/>
      <c r="AT22" s="60"/>
      <c r="AU22" s="60"/>
      <c r="AV22" s="60"/>
      <c r="AW22" s="38"/>
      <c r="AX22" s="38"/>
    </row>
    <row r="23" spans="1:50" s="37" customFormat="1" ht="14.45" customHeight="1">
      <c r="A23" s="64" t="s">
        <v>38</v>
      </c>
      <c r="B23" s="86">
        <v>219.54213874228955</v>
      </c>
      <c r="C23" s="86">
        <v>224.875119661154</v>
      </c>
      <c r="D23" s="86">
        <v>226.55748342310613</v>
      </c>
      <c r="E23" s="86">
        <v>228.92640037771113</v>
      </c>
      <c r="F23" s="86">
        <v>226.55092222686997</v>
      </c>
      <c r="G23" s="86">
        <v>225.92528321903535</v>
      </c>
      <c r="H23" s="86">
        <v>225.06080445251001</v>
      </c>
      <c r="I23" s="86">
        <v>221.86174581504642</v>
      </c>
      <c r="J23" s="86">
        <v>218.28892779489667</v>
      </c>
      <c r="K23" s="86">
        <v>214.5958759445229</v>
      </c>
      <c r="L23" s="86">
        <v>212.27947284531626</v>
      </c>
      <c r="M23" s="86">
        <v>207.86323549423057</v>
      </c>
      <c r="N23" s="86">
        <v>212.13843593299038</v>
      </c>
      <c r="O23" s="86">
        <v>212.52228924748479</v>
      </c>
      <c r="P23" s="86">
        <v>211.6166405616629</v>
      </c>
      <c r="Q23" s="86">
        <v>213.91582188788092</v>
      </c>
      <c r="R23" s="86">
        <v>218.3379973545799</v>
      </c>
      <c r="S23" s="86">
        <v>212.90292520572913</v>
      </c>
      <c r="T23" s="86">
        <v>216.67415435860721</v>
      </c>
      <c r="U23" s="153">
        <v>221</v>
      </c>
      <c r="V23" s="87">
        <v>228.00798783593882</v>
      </c>
      <c r="W23" s="86">
        <v>228.49377685459649</v>
      </c>
      <c r="X23" s="86">
        <v>230.55690535786297</v>
      </c>
      <c r="Y23" s="86">
        <v>229.52140755816762</v>
      </c>
      <c r="Z23" s="86">
        <v>233.66917593201242</v>
      </c>
      <c r="AA23" s="86">
        <v>235.13625523611276</v>
      </c>
      <c r="AB23" s="88">
        <v>239.35992204323716</v>
      </c>
      <c r="AC23" s="89"/>
      <c r="AD23" s="59"/>
      <c r="AE23" s="59"/>
      <c r="AF23" s="59"/>
      <c r="AG23" s="59"/>
      <c r="AH23" s="59"/>
      <c r="AI23" s="59"/>
      <c r="AJ23" s="59"/>
      <c r="AK23" s="59"/>
      <c r="AL23" s="59"/>
      <c r="AM23" s="38"/>
      <c r="AN23" s="40"/>
      <c r="AO23" s="60"/>
      <c r="AP23" s="60"/>
      <c r="AQ23" s="60"/>
      <c r="AR23" s="60"/>
      <c r="AS23" s="60"/>
      <c r="AT23" s="60"/>
      <c r="AU23" s="60"/>
      <c r="AV23" s="60"/>
      <c r="AW23" s="38"/>
      <c r="AX23" s="38"/>
    </row>
    <row r="24" spans="1:50" s="37" customFormat="1" ht="13.7" customHeight="1">
      <c r="A24" s="90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2"/>
      <c r="AC24" s="38"/>
      <c r="AD24" s="59"/>
      <c r="AE24" s="59"/>
      <c r="AF24" s="59"/>
      <c r="AG24" s="59"/>
      <c r="AH24" s="59"/>
      <c r="AI24" s="59"/>
      <c r="AJ24" s="59"/>
      <c r="AK24" s="59"/>
      <c r="AL24" s="59"/>
      <c r="AM24" s="38"/>
      <c r="AN24" s="40"/>
      <c r="AO24" s="60"/>
      <c r="AP24" s="60"/>
      <c r="AQ24" s="60"/>
      <c r="AR24" s="60"/>
      <c r="AS24" s="60"/>
      <c r="AT24" s="60"/>
      <c r="AU24" s="60"/>
      <c r="AV24" s="60"/>
      <c r="AW24" s="38"/>
      <c r="AX24" s="38"/>
    </row>
    <row r="25" spans="1:50" s="37" customFormat="1" ht="13.7" customHeight="1">
      <c r="A25" s="183" t="s">
        <v>32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5"/>
      <c r="AC25" s="38"/>
      <c r="AD25" s="59"/>
      <c r="AE25" s="59"/>
      <c r="AF25" s="59"/>
      <c r="AG25" s="59"/>
      <c r="AH25" s="59"/>
      <c r="AI25" s="59"/>
      <c r="AJ25" s="59"/>
      <c r="AK25" s="59"/>
      <c r="AL25" s="59"/>
      <c r="AM25" s="38"/>
      <c r="AN25" s="40"/>
      <c r="AO25" s="60"/>
      <c r="AP25" s="60"/>
      <c r="AQ25" s="60"/>
      <c r="AR25" s="60"/>
      <c r="AS25" s="60"/>
      <c r="AT25" s="60"/>
      <c r="AU25" s="60"/>
      <c r="AV25" s="60"/>
      <c r="AW25" s="38"/>
      <c r="AX25" s="38"/>
    </row>
    <row r="26" spans="1:50" s="37" customFormat="1" ht="14.45" customHeight="1">
      <c r="A26" s="64" t="s">
        <v>20</v>
      </c>
      <c r="B26" s="93">
        <v>822.20295699999997</v>
      </c>
      <c r="C26" s="93">
        <v>815.96564599999999</v>
      </c>
      <c r="D26" s="93">
        <v>821.13698199999999</v>
      </c>
      <c r="E26" s="93">
        <v>829.70699400000001</v>
      </c>
      <c r="F26" s="93">
        <v>831.32831299999998</v>
      </c>
      <c r="G26" s="93">
        <v>846.78175349999992</v>
      </c>
      <c r="H26" s="93">
        <v>861.82015000000001</v>
      </c>
      <c r="I26" s="93">
        <v>848.36286400000006</v>
      </c>
      <c r="J26" s="93">
        <v>825.11453800000004</v>
      </c>
      <c r="K26" s="93">
        <v>780.45823199999995</v>
      </c>
      <c r="L26" s="94">
        <v>765.89065000000005</v>
      </c>
      <c r="M26" s="94">
        <v>747.96799999999996</v>
      </c>
      <c r="N26" s="94">
        <v>738.60176194781377</v>
      </c>
      <c r="O26" s="94">
        <v>731.34536802211255</v>
      </c>
      <c r="P26" s="94">
        <v>733.93090183990489</v>
      </c>
      <c r="Q26" s="94">
        <v>639.95046096381816</v>
      </c>
      <c r="R26" s="94">
        <v>604.5</v>
      </c>
      <c r="S26" s="94">
        <v>717.58799999999997</v>
      </c>
      <c r="T26" s="94">
        <v>759.3</v>
      </c>
      <c r="U26" s="15">
        <v>780.75360000000001</v>
      </c>
      <c r="V26" s="94">
        <v>786.49480000000005</v>
      </c>
      <c r="W26" s="94">
        <v>801.05983999999989</v>
      </c>
      <c r="X26" s="72">
        <v>818.26235999999994</v>
      </c>
      <c r="Y26" s="72">
        <v>828.31131999999991</v>
      </c>
      <c r="Z26" s="72">
        <v>844.07543999999996</v>
      </c>
      <c r="AA26" s="72">
        <v>864.23039999999992</v>
      </c>
      <c r="AB26" s="95">
        <v>894.07224000000008</v>
      </c>
      <c r="AC26" s="38"/>
      <c r="AD26" s="59"/>
      <c r="AE26" s="59"/>
      <c r="AF26" s="59"/>
      <c r="AG26" s="59"/>
      <c r="AH26" s="59"/>
      <c r="AI26" s="59"/>
      <c r="AJ26" s="59"/>
      <c r="AK26" s="59"/>
      <c r="AL26" s="59"/>
      <c r="AM26" s="38"/>
      <c r="AN26" s="40"/>
      <c r="AO26" s="60"/>
      <c r="AP26" s="60"/>
      <c r="AQ26" s="60"/>
      <c r="AR26" s="60"/>
      <c r="AS26" s="60"/>
      <c r="AT26" s="60"/>
      <c r="AU26" s="60"/>
      <c r="AV26" s="60"/>
      <c r="AW26" s="38"/>
      <c r="AX26" s="38"/>
    </row>
    <row r="27" spans="1:50" s="37" customFormat="1" ht="13.7" customHeight="1">
      <c r="A27" s="55" t="s">
        <v>21</v>
      </c>
      <c r="B27" s="93">
        <v>29.360337000000001</v>
      </c>
      <c r="C27" s="93">
        <v>28.128807999999999</v>
      </c>
      <c r="D27" s="93">
        <v>29.440064</v>
      </c>
      <c r="E27" s="93">
        <v>28.501152000000001</v>
      </c>
      <c r="F27" s="93">
        <v>31.765628000000003</v>
      </c>
      <c r="G27" s="93">
        <v>35.261086499999998</v>
      </c>
      <c r="H27" s="93">
        <v>39.628539999999994</v>
      </c>
      <c r="I27" s="93">
        <v>37.035328</v>
      </c>
      <c r="J27" s="93">
        <v>41.870212000000002</v>
      </c>
      <c r="K27" s="93">
        <v>44.888123999999998</v>
      </c>
      <c r="L27" s="94">
        <v>47.027277635999987</v>
      </c>
      <c r="M27" s="94">
        <v>47.43</v>
      </c>
      <c r="N27" s="94">
        <v>48.355856539999998</v>
      </c>
      <c r="O27" s="94">
        <v>55.678758441999989</v>
      </c>
      <c r="P27" s="94">
        <v>55.678758441999989</v>
      </c>
      <c r="Q27" s="94">
        <v>59.076148199999999</v>
      </c>
      <c r="R27" s="94">
        <v>63.704746234000012</v>
      </c>
      <c r="S27" s="94">
        <v>65.587568000000005</v>
      </c>
      <c r="T27" s="94">
        <v>73.481842</v>
      </c>
      <c r="U27" s="15">
        <v>76.983726000000004</v>
      </c>
      <c r="V27" s="96">
        <v>78.647744000000003</v>
      </c>
      <c r="W27" s="96">
        <v>78.904300000000006</v>
      </c>
      <c r="X27" s="72">
        <v>79.003461622000003</v>
      </c>
      <c r="Y27" s="72">
        <v>77.603753838000003</v>
      </c>
      <c r="Z27" s="72">
        <v>73.658774375999997</v>
      </c>
      <c r="AA27" s="72">
        <v>73.876223255999989</v>
      </c>
      <c r="AB27" s="95">
        <v>72.73972277</v>
      </c>
      <c r="AC27" s="38"/>
      <c r="AD27" s="59"/>
      <c r="AE27" s="59"/>
      <c r="AF27" s="59"/>
      <c r="AG27" s="59"/>
      <c r="AH27" s="59"/>
      <c r="AI27" s="59"/>
      <c r="AJ27" s="59"/>
      <c r="AK27" s="59"/>
      <c r="AL27" s="59"/>
      <c r="AM27" s="38"/>
      <c r="AN27" s="40"/>
      <c r="AO27" s="60"/>
      <c r="AP27" s="60"/>
      <c r="AQ27" s="60"/>
      <c r="AR27" s="60"/>
      <c r="AS27" s="60"/>
      <c r="AT27" s="60"/>
      <c r="AU27" s="60"/>
      <c r="AV27" s="60"/>
      <c r="AW27" s="38"/>
      <c r="AX27" s="38"/>
    </row>
    <row r="28" spans="1:50" s="37" customFormat="1" ht="13.7" customHeight="1">
      <c r="A28" s="55" t="s">
        <v>22</v>
      </c>
      <c r="B28" s="93">
        <v>851.56329399999993</v>
      </c>
      <c r="C28" s="93">
        <v>844.09445400000004</v>
      </c>
      <c r="D28" s="93">
        <v>850.577046</v>
      </c>
      <c r="E28" s="93">
        <v>858.20814600000006</v>
      </c>
      <c r="F28" s="93">
        <v>863.09394099999997</v>
      </c>
      <c r="G28" s="93">
        <v>882.04283999999996</v>
      </c>
      <c r="H28" s="93">
        <v>901.44869000000006</v>
      </c>
      <c r="I28" s="93">
        <v>885.39819200000011</v>
      </c>
      <c r="J28" s="93">
        <v>866.98474999999996</v>
      </c>
      <c r="K28" s="93">
        <v>825.34635600000001</v>
      </c>
      <c r="L28" s="94">
        <v>812.91792763599994</v>
      </c>
      <c r="M28" s="94">
        <v>795.39800000000002</v>
      </c>
      <c r="N28" s="94">
        <v>786.95761848781376</v>
      </c>
      <c r="O28" s="94">
        <v>787.02412646411256</v>
      </c>
      <c r="P28" s="94">
        <v>789.60966028190489</v>
      </c>
      <c r="Q28" s="94">
        <v>699.02660916381808</v>
      </c>
      <c r="R28" s="94">
        <v>668.20474623400003</v>
      </c>
      <c r="S28" s="94">
        <v>783.175568</v>
      </c>
      <c r="T28" s="94">
        <v>832.74128200000007</v>
      </c>
      <c r="U28" s="15">
        <v>857.73732600000005</v>
      </c>
      <c r="V28" s="96">
        <v>865.14254400000016</v>
      </c>
      <c r="W28" s="96">
        <v>879.96413999999982</v>
      </c>
      <c r="X28" s="72">
        <v>897.26582162199986</v>
      </c>
      <c r="Y28" s="72">
        <v>905.9150738379999</v>
      </c>
      <c r="Z28" s="72">
        <v>917.73421437599995</v>
      </c>
      <c r="AA28" s="72">
        <v>938.10662325599992</v>
      </c>
      <c r="AB28" s="95">
        <v>966.81196277000015</v>
      </c>
      <c r="AC28" s="38"/>
      <c r="AD28" s="59"/>
      <c r="AE28" s="59"/>
      <c r="AF28" s="59"/>
      <c r="AG28" s="59"/>
      <c r="AH28" s="59"/>
      <c r="AI28" s="59"/>
      <c r="AJ28" s="59"/>
      <c r="AK28" s="59"/>
      <c r="AL28" s="59"/>
      <c r="AM28" s="38"/>
      <c r="AN28" s="40"/>
      <c r="AO28" s="60"/>
      <c r="AP28" s="60"/>
      <c r="AQ28" s="60"/>
      <c r="AR28" s="60"/>
      <c r="AS28" s="60"/>
      <c r="AT28" s="60"/>
      <c r="AU28" s="60"/>
      <c r="AV28" s="60"/>
      <c r="AW28" s="38"/>
      <c r="AX28" s="38"/>
    </row>
    <row r="29" spans="1:50" s="37" customFormat="1" ht="13.35" customHeight="1">
      <c r="A29" s="55" t="s">
        <v>23</v>
      </c>
      <c r="B29" s="93">
        <v>8.2220295700000001</v>
      </c>
      <c r="C29" s="93">
        <v>8.1596564600000008</v>
      </c>
      <c r="D29" s="93">
        <v>8.2113698199999998</v>
      </c>
      <c r="E29" s="93">
        <v>8.2970699400000001</v>
      </c>
      <c r="F29" s="93">
        <v>8.3132831300000003</v>
      </c>
      <c r="G29" s="93">
        <v>8.467817535</v>
      </c>
      <c r="H29" s="93">
        <v>8.6182014999999996</v>
      </c>
      <c r="I29" s="93">
        <v>8.4836286400000009</v>
      </c>
      <c r="J29" s="93">
        <v>8.2511453800000005</v>
      </c>
      <c r="K29" s="93">
        <v>7.8045823199999997</v>
      </c>
      <c r="L29" s="94">
        <v>7.6589065000000005</v>
      </c>
      <c r="M29" s="94">
        <v>7.4796800000000001</v>
      </c>
      <c r="N29" s="94">
        <v>7.386017619478138</v>
      </c>
      <c r="O29" s="94">
        <v>7.3134536802211256</v>
      </c>
      <c r="P29" s="94">
        <v>7.3393090183990495</v>
      </c>
      <c r="Q29" s="94">
        <v>6.399504609638182</v>
      </c>
      <c r="R29" s="94">
        <v>6.0449999999999999</v>
      </c>
      <c r="S29" s="94">
        <v>7.8317556800000006</v>
      </c>
      <c r="T29" s="94">
        <v>8.327412820000001</v>
      </c>
      <c r="U29" s="15">
        <v>8.5773732599999999</v>
      </c>
      <c r="V29" s="96">
        <v>8.6514254400000024</v>
      </c>
      <c r="W29" s="96">
        <v>8.7996413999999987</v>
      </c>
      <c r="X29" s="72">
        <v>8.9726582162199993</v>
      </c>
      <c r="Y29" s="72">
        <v>13.588726107569999</v>
      </c>
      <c r="Z29" s="72">
        <v>13.766013215639999</v>
      </c>
      <c r="AA29" s="72">
        <v>14.071599348839998</v>
      </c>
      <c r="AB29" s="95">
        <v>14.502179441550002</v>
      </c>
      <c r="AC29" s="38"/>
      <c r="AD29" s="59"/>
      <c r="AE29" s="59"/>
      <c r="AF29" s="59"/>
      <c r="AG29" s="59"/>
      <c r="AH29" s="59"/>
      <c r="AI29" s="59"/>
      <c r="AJ29" s="59"/>
      <c r="AK29" s="59"/>
      <c r="AL29" s="59"/>
      <c r="AM29" s="38"/>
      <c r="AN29" s="40"/>
      <c r="AO29" s="60"/>
      <c r="AP29" s="60"/>
      <c r="AQ29" s="60"/>
      <c r="AR29" s="60"/>
      <c r="AS29" s="60"/>
      <c r="AT29" s="60"/>
      <c r="AU29" s="60"/>
      <c r="AV29" s="60"/>
      <c r="AW29" s="38"/>
      <c r="AX29" s="38"/>
    </row>
    <row r="30" spans="1:50" s="37" customFormat="1" ht="13.7" customHeight="1">
      <c r="A30" s="55" t="s">
        <v>24</v>
      </c>
      <c r="B30" s="93">
        <v>843.34126442999991</v>
      </c>
      <c r="C30" s="93">
        <v>835.93479754000009</v>
      </c>
      <c r="D30" s="93">
        <v>842.36567618000004</v>
      </c>
      <c r="E30" s="93">
        <v>849.91107606000003</v>
      </c>
      <c r="F30" s="93">
        <v>854.78065787000003</v>
      </c>
      <c r="G30" s="93">
        <v>873.57502246499996</v>
      </c>
      <c r="H30" s="93">
        <v>892.8304885</v>
      </c>
      <c r="I30" s="93">
        <v>876.9145633600001</v>
      </c>
      <c r="J30" s="93">
        <v>858.73360461999994</v>
      </c>
      <c r="K30" s="93">
        <v>817.54177368000001</v>
      </c>
      <c r="L30" s="94">
        <v>805.259021136</v>
      </c>
      <c r="M30" s="94">
        <v>787.91831999999999</v>
      </c>
      <c r="N30" s="94">
        <v>779.57160086833562</v>
      </c>
      <c r="O30" s="94">
        <v>779.71067278389148</v>
      </c>
      <c r="P30" s="97">
        <v>782.27035126350586</v>
      </c>
      <c r="Q30" s="97">
        <v>692.62710455417994</v>
      </c>
      <c r="R30" s="97">
        <v>662.15974623400007</v>
      </c>
      <c r="S30" s="97">
        <v>775.34381231999998</v>
      </c>
      <c r="T30" s="97">
        <v>824.41386918000012</v>
      </c>
      <c r="U30" s="155">
        <v>849.15995274000011</v>
      </c>
      <c r="V30" s="98">
        <v>856.49111856000013</v>
      </c>
      <c r="W30" s="98">
        <v>871.16449859999977</v>
      </c>
      <c r="X30" s="99">
        <v>888.29316340577986</v>
      </c>
      <c r="Y30" s="99">
        <v>892.32634773042992</v>
      </c>
      <c r="Z30" s="99">
        <v>903.96820116035997</v>
      </c>
      <c r="AA30" s="99">
        <v>924.03502390715994</v>
      </c>
      <c r="AB30" s="100">
        <v>952.30978332845018</v>
      </c>
      <c r="AC30" s="38"/>
      <c r="AD30" s="59"/>
      <c r="AE30" s="59"/>
      <c r="AF30" s="59"/>
      <c r="AG30" s="59"/>
      <c r="AH30" s="59"/>
      <c r="AI30" s="59"/>
      <c r="AJ30" s="59"/>
      <c r="AK30" s="59"/>
      <c r="AL30" s="59"/>
      <c r="AM30" s="38"/>
      <c r="AN30" s="40"/>
      <c r="AO30" s="60"/>
      <c r="AP30" s="60"/>
      <c r="AQ30" s="60"/>
      <c r="AR30" s="60"/>
      <c r="AS30" s="60"/>
      <c r="AT30" s="60"/>
      <c r="AU30" s="60"/>
      <c r="AV30" s="60"/>
      <c r="AW30" s="38"/>
      <c r="AX30" s="38"/>
    </row>
    <row r="31" spans="1:50" s="37" customFormat="1" ht="12.6" customHeight="1">
      <c r="A31" s="55" t="s">
        <v>25</v>
      </c>
      <c r="B31" s="93">
        <v>0</v>
      </c>
      <c r="C31" s="93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  <c r="R31" s="94">
        <v>0</v>
      </c>
      <c r="S31" s="94">
        <v>0</v>
      </c>
      <c r="T31" s="94">
        <v>0</v>
      </c>
      <c r="U31" s="15">
        <v>0</v>
      </c>
      <c r="V31" s="96">
        <v>0</v>
      </c>
      <c r="W31" s="96">
        <v>0</v>
      </c>
      <c r="X31" s="72">
        <v>0</v>
      </c>
      <c r="Y31" s="72">
        <v>0</v>
      </c>
      <c r="Z31" s="72">
        <v>0</v>
      </c>
      <c r="AA31" s="72">
        <v>0</v>
      </c>
      <c r="AB31" s="95">
        <v>0</v>
      </c>
      <c r="AC31" s="38"/>
      <c r="AD31" s="59"/>
      <c r="AE31" s="59"/>
      <c r="AF31" s="59"/>
      <c r="AG31" s="59"/>
      <c r="AH31" s="59"/>
      <c r="AI31" s="59"/>
      <c r="AJ31" s="59"/>
      <c r="AK31" s="59"/>
      <c r="AL31" s="59"/>
      <c r="AM31" s="38"/>
      <c r="AN31" s="40"/>
      <c r="AO31" s="60"/>
      <c r="AP31" s="60"/>
      <c r="AQ31" s="60"/>
      <c r="AR31" s="60"/>
      <c r="AS31" s="60"/>
      <c r="AT31" s="60"/>
      <c r="AU31" s="60"/>
      <c r="AV31" s="60"/>
      <c r="AW31" s="38"/>
      <c r="AX31" s="38"/>
    </row>
    <row r="32" spans="1:50" s="37" customFormat="1" ht="13.7" customHeight="1">
      <c r="A32" s="55" t="s">
        <v>26</v>
      </c>
      <c r="B32" s="93">
        <v>291.96600000000001</v>
      </c>
      <c r="C32" s="93">
        <v>324.40699999999998</v>
      </c>
      <c r="D32" s="93">
        <v>322.33499999999998</v>
      </c>
      <c r="E32" s="93">
        <v>325.65600000000001</v>
      </c>
      <c r="F32" s="93">
        <v>320.26600000000002</v>
      </c>
      <c r="G32" s="93">
        <v>318.33600000000001</v>
      </c>
      <c r="H32" s="93">
        <v>292.56099999999998</v>
      </c>
      <c r="I32" s="93">
        <v>328.714</v>
      </c>
      <c r="J32" s="93">
        <v>328.52699999999999</v>
      </c>
      <c r="K32" s="93">
        <v>325.87200000000001</v>
      </c>
      <c r="L32" s="94">
        <v>323.51130000000001</v>
      </c>
      <c r="M32" s="94">
        <v>344.56700000000001</v>
      </c>
      <c r="N32" s="94">
        <v>357.74920000000003</v>
      </c>
      <c r="O32" s="94">
        <v>385.4</v>
      </c>
      <c r="P32" s="94">
        <v>368.90379999999999</v>
      </c>
      <c r="Q32" s="94">
        <v>477.16739999999999</v>
      </c>
      <c r="R32" s="94">
        <v>510</v>
      </c>
      <c r="S32" s="94">
        <v>418.68359999999996</v>
      </c>
      <c r="T32" s="94">
        <v>381.62560000000002</v>
      </c>
      <c r="U32" s="15">
        <v>381.94</v>
      </c>
      <c r="V32" s="96">
        <v>423.9708</v>
      </c>
      <c r="W32" s="96">
        <v>430.05279999999999</v>
      </c>
      <c r="X32" s="72">
        <v>442.48779999999999</v>
      </c>
      <c r="Y32" s="72">
        <v>412.71190000000001</v>
      </c>
      <c r="Z32" s="72">
        <v>412.79699999999991</v>
      </c>
      <c r="AA32" s="72">
        <v>400.48985157000004</v>
      </c>
      <c r="AB32" s="95">
        <v>378.2</v>
      </c>
      <c r="AC32" s="72"/>
      <c r="AD32" s="59"/>
      <c r="AE32" s="59"/>
      <c r="AF32" s="59"/>
      <c r="AG32" s="59"/>
      <c r="AH32" s="59"/>
      <c r="AI32" s="59"/>
      <c r="AJ32" s="59"/>
      <c r="AK32" s="59"/>
      <c r="AL32" s="59"/>
      <c r="AM32" s="38"/>
      <c r="AN32" s="40"/>
      <c r="AO32" s="60"/>
      <c r="AP32" s="60"/>
      <c r="AQ32" s="60"/>
      <c r="AR32" s="60"/>
      <c r="AS32" s="60"/>
      <c r="AT32" s="60"/>
      <c r="AU32" s="60"/>
      <c r="AV32" s="60"/>
      <c r="AW32" s="38"/>
      <c r="AX32" s="38"/>
    </row>
    <row r="33" spans="1:50" s="37" customFormat="1" ht="13.5" customHeight="1">
      <c r="A33" s="55" t="s">
        <v>27</v>
      </c>
      <c r="B33" s="93">
        <v>6.8040000000000003</v>
      </c>
      <c r="C33" s="93">
        <v>5.3620000000000001</v>
      </c>
      <c r="D33" s="93">
        <v>5.7649999999999997</v>
      </c>
      <c r="E33" s="93">
        <v>6.6079999999999997</v>
      </c>
      <c r="F33" s="93">
        <v>6.41</v>
      </c>
      <c r="G33" s="93">
        <v>3.7570000000000001</v>
      </c>
      <c r="H33" s="93">
        <v>2.9620000000000002</v>
      </c>
      <c r="I33" s="93">
        <v>4.4779999999999998</v>
      </c>
      <c r="J33" s="93">
        <v>3.113</v>
      </c>
      <c r="K33" s="93">
        <v>4.1879999999999997</v>
      </c>
      <c r="L33" s="94">
        <v>3.7912381019999999</v>
      </c>
      <c r="M33" s="94">
        <v>5.835</v>
      </c>
      <c r="N33" s="94">
        <v>3.8808000000000002</v>
      </c>
      <c r="O33" s="94">
        <v>7.8286999999999995</v>
      </c>
      <c r="P33" s="94">
        <v>6.8983999999999996</v>
      </c>
      <c r="Q33" s="94">
        <v>8.3855000000000004</v>
      </c>
      <c r="R33" s="94">
        <v>10.427899999999999</v>
      </c>
      <c r="S33" s="94">
        <v>8.9</v>
      </c>
      <c r="T33" s="94">
        <v>5.1375999999999999</v>
      </c>
      <c r="U33" s="15">
        <v>5.1986999999999997</v>
      </c>
      <c r="V33" s="96">
        <v>5.7347999999999999</v>
      </c>
      <c r="W33" s="96">
        <v>8.2907999999999991</v>
      </c>
      <c r="X33" s="72">
        <v>7.8673000000000002</v>
      </c>
      <c r="Y33" s="71">
        <v>8.8382000000000005</v>
      </c>
      <c r="Z33" s="71">
        <v>10.656799999999997</v>
      </c>
      <c r="AA33" s="71">
        <v>11.444811570000001</v>
      </c>
      <c r="AB33" s="101">
        <v>11.78</v>
      </c>
      <c r="AC33" s="38"/>
      <c r="AD33" s="59"/>
      <c r="AE33" s="59"/>
      <c r="AF33" s="59"/>
      <c r="AG33" s="59"/>
      <c r="AH33" s="59"/>
      <c r="AI33" s="59"/>
      <c r="AJ33" s="59"/>
      <c r="AK33" s="59"/>
      <c r="AL33" s="59"/>
      <c r="AM33" s="38"/>
      <c r="AN33" s="40"/>
      <c r="AO33" s="60"/>
      <c r="AP33" s="60"/>
      <c r="AQ33" s="60"/>
      <c r="AR33" s="60"/>
      <c r="AS33" s="60"/>
      <c r="AT33" s="60"/>
      <c r="AU33" s="60"/>
      <c r="AV33" s="60"/>
      <c r="AW33" s="38"/>
      <c r="AX33" s="38"/>
    </row>
    <row r="34" spans="1:50" s="37" customFormat="1" ht="13.7" customHeight="1">
      <c r="A34" s="55" t="s">
        <v>43</v>
      </c>
      <c r="B34" s="93">
        <v>59.463000000000001</v>
      </c>
      <c r="C34" s="93">
        <v>60.665999999999997</v>
      </c>
      <c r="D34" s="93">
        <v>71.882999999999996</v>
      </c>
      <c r="E34" s="93">
        <v>81.706999999999994</v>
      </c>
      <c r="F34" s="93">
        <v>79.238</v>
      </c>
      <c r="G34" s="93">
        <v>77.585999999999999</v>
      </c>
      <c r="H34" s="93">
        <v>82.457999999999998</v>
      </c>
      <c r="I34" s="93">
        <v>63.146000000000001</v>
      </c>
      <c r="J34" s="93">
        <v>74.430000000000007</v>
      </c>
      <c r="K34" s="93">
        <v>89.126999999999995</v>
      </c>
      <c r="L34" s="94">
        <v>110.83369999999999</v>
      </c>
      <c r="M34" s="94">
        <v>112.83801200000001</v>
      </c>
      <c r="N34" s="94">
        <v>123.376498</v>
      </c>
      <c r="O34" s="94">
        <v>119.970674</v>
      </c>
      <c r="P34" s="94">
        <v>108.67062799999999</v>
      </c>
      <c r="Q34" s="94">
        <v>122.67793400000001</v>
      </c>
      <c r="R34" s="94">
        <v>127.426334</v>
      </c>
      <c r="S34" s="94">
        <v>121.67016000000001</v>
      </c>
      <c r="T34" s="94">
        <v>121.22627199999998</v>
      </c>
      <c r="U34" s="15">
        <v>118.977344</v>
      </c>
      <c r="V34" s="102">
        <v>110.89829999999998</v>
      </c>
      <c r="W34" s="102">
        <v>115.809512</v>
      </c>
      <c r="X34" s="103">
        <v>115.72124000000001</v>
      </c>
      <c r="Y34" s="104">
        <v>126.17890199999999</v>
      </c>
      <c r="Z34" s="104">
        <v>130.06452200000001</v>
      </c>
      <c r="AA34" s="104">
        <v>136.015692</v>
      </c>
      <c r="AB34" s="105">
        <v>136.4</v>
      </c>
      <c r="AC34" s="38"/>
      <c r="AD34" s="59"/>
      <c r="AE34" s="59"/>
      <c r="AF34" s="59"/>
      <c r="AG34" s="59"/>
      <c r="AH34" s="59"/>
      <c r="AI34" s="59"/>
      <c r="AJ34" s="59"/>
      <c r="AK34" s="59"/>
      <c r="AL34" s="59"/>
      <c r="AM34" s="38"/>
      <c r="AN34" s="40"/>
      <c r="AO34" s="60"/>
      <c r="AP34" s="60"/>
      <c r="AQ34" s="60"/>
      <c r="AR34" s="60"/>
      <c r="AS34" s="60"/>
      <c r="AT34" s="60"/>
      <c r="AU34" s="60"/>
      <c r="AV34" s="60"/>
      <c r="AW34" s="38"/>
      <c r="AX34" s="38"/>
    </row>
    <row r="35" spans="1:50" s="37" customFormat="1" ht="13.7" customHeight="1">
      <c r="A35" s="55" t="s">
        <v>28</v>
      </c>
      <c r="B35" s="93">
        <v>56.213999999999999</v>
      </c>
      <c r="C35" s="93">
        <v>49.31</v>
      </c>
      <c r="D35" s="93">
        <v>67.201999999999998</v>
      </c>
      <c r="E35" s="93">
        <v>52.831000000000003</v>
      </c>
      <c r="F35" s="93">
        <v>70.596999999999994</v>
      </c>
      <c r="G35" s="93">
        <v>74.563999999999993</v>
      </c>
      <c r="H35" s="93">
        <v>71.760000000000005</v>
      </c>
      <c r="I35" s="93">
        <v>80.757000000000005</v>
      </c>
      <c r="J35" s="93">
        <v>79.826999999999998</v>
      </c>
      <c r="K35" s="93">
        <v>79.73</v>
      </c>
      <c r="L35" s="94">
        <v>102.1874</v>
      </c>
      <c r="M35" s="94">
        <v>114.3199</v>
      </c>
      <c r="N35" s="94">
        <v>114.3199</v>
      </c>
      <c r="O35" s="94">
        <v>118.03389999999999</v>
      </c>
      <c r="P35" s="94">
        <v>128.971</v>
      </c>
      <c r="Q35" s="94">
        <v>135.04680000000002</v>
      </c>
      <c r="R35" s="94">
        <v>121.5215</v>
      </c>
      <c r="S35" s="94">
        <v>141.44900000000001</v>
      </c>
      <c r="T35" s="94">
        <v>135.76930000000002</v>
      </c>
      <c r="U35" s="15">
        <v>128.0504</v>
      </c>
      <c r="V35" s="102">
        <v>159.3322</v>
      </c>
      <c r="W35" s="102">
        <v>151.69729999999998</v>
      </c>
      <c r="X35" s="103">
        <v>156.429</v>
      </c>
      <c r="Y35" s="104">
        <v>148.91900000000001</v>
      </c>
      <c r="Z35" s="104">
        <v>134.1807</v>
      </c>
      <c r="AA35" s="104">
        <v>143.170063836</v>
      </c>
      <c r="AB35" s="105">
        <v>133.30000000000001</v>
      </c>
      <c r="AC35" s="38"/>
      <c r="AD35" s="59"/>
      <c r="AE35" s="59"/>
      <c r="AF35" s="59"/>
      <c r="AG35" s="59"/>
      <c r="AH35" s="59"/>
      <c r="AI35" s="59"/>
      <c r="AJ35" s="59"/>
      <c r="AK35" s="59"/>
      <c r="AL35" s="59"/>
      <c r="AM35" s="38"/>
      <c r="AN35" s="40"/>
      <c r="AO35" s="60"/>
      <c r="AP35" s="60"/>
      <c r="AQ35" s="60"/>
      <c r="AR35" s="60"/>
      <c r="AS35" s="60"/>
      <c r="AT35" s="60"/>
      <c r="AU35" s="60"/>
      <c r="AV35" s="60"/>
      <c r="AW35" s="38"/>
      <c r="AX35" s="38"/>
    </row>
    <row r="36" spans="1:50" s="37" customFormat="1" ht="13.7" customHeight="1">
      <c r="A36" s="55" t="s">
        <v>27</v>
      </c>
      <c r="B36" s="93">
        <v>2.633</v>
      </c>
      <c r="C36" s="93">
        <v>2.1949999999999998</v>
      </c>
      <c r="D36" s="93">
        <v>3.1110000000000002</v>
      </c>
      <c r="E36" s="93">
        <v>2.2690000000000001</v>
      </c>
      <c r="F36" s="93">
        <v>4.8710000000000004</v>
      </c>
      <c r="G36" s="93">
        <v>5.4770000000000003</v>
      </c>
      <c r="H36" s="93">
        <v>7.9710000000000001</v>
      </c>
      <c r="I36" s="93">
        <v>5.7329999999999997</v>
      </c>
      <c r="J36" s="93">
        <v>8.32</v>
      </c>
      <c r="K36" s="93">
        <v>8.1039999999999992</v>
      </c>
      <c r="L36" s="94">
        <v>9.0154999999999994</v>
      </c>
      <c r="M36" s="94">
        <v>11.4</v>
      </c>
      <c r="N36" s="94">
        <v>12.6699</v>
      </c>
      <c r="O36" s="94">
        <v>11.977399999999999</v>
      </c>
      <c r="P36" s="94">
        <v>12.2599</v>
      </c>
      <c r="Q36" s="94">
        <v>13.614100000000001</v>
      </c>
      <c r="R36" s="94">
        <v>12.9322</v>
      </c>
      <c r="S36" s="94">
        <v>12.168700000000001</v>
      </c>
      <c r="T36" s="94">
        <v>18.3004</v>
      </c>
      <c r="U36" s="15">
        <v>21.462700000000002</v>
      </c>
      <c r="V36" s="102">
        <v>22.0549</v>
      </c>
      <c r="W36" s="102">
        <v>24.169400000000003</v>
      </c>
      <c r="X36" s="103">
        <v>24.6799</v>
      </c>
      <c r="Y36" s="104">
        <v>24.607200000000002</v>
      </c>
      <c r="Z36" s="104">
        <v>25.266200000000001</v>
      </c>
      <c r="AA36" s="104">
        <v>26.648999836000002</v>
      </c>
      <c r="AB36" s="105">
        <v>27.9</v>
      </c>
      <c r="AC36" s="38"/>
      <c r="AD36" s="59"/>
      <c r="AE36" s="59"/>
      <c r="AF36" s="59"/>
      <c r="AG36" s="59"/>
      <c r="AH36" s="59"/>
      <c r="AI36" s="59"/>
      <c r="AJ36" s="59"/>
      <c r="AK36" s="59"/>
      <c r="AL36" s="59"/>
      <c r="AM36" s="38"/>
      <c r="AN36" s="40"/>
      <c r="AO36" s="60"/>
      <c r="AP36" s="60"/>
      <c r="AQ36" s="60"/>
      <c r="AR36" s="60"/>
      <c r="AS36" s="60"/>
      <c r="AT36" s="60"/>
      <c r="AU36" s="60"/>
      <c r="AV36" s="60"/>
      <c r="AW36" s="38"/>
      <c r="AX36" s="38"/>
    </row>
    <row r="37" spans="1:50" s="37" customFormat="1" ht="13.7" customHeight="1">
      <c r="A37" s="55" t="s">
        <v>44</v>
      </c>
      <c r="B37" s="93">
        <v>20.544799999999999</v>
      </c>
      <c r="C37" s="93">
        <v>18.308</v>
      </c>
      <c r="D37" s="93">
        <v>20.113</v>
      </c>
      <c r="E37" s="93">
        <v>26.742999999999999</v>
      </c>
      <c r="F37" s="93">
        <v>23.635999999999999</v>
      </c>
      <c r="G37" s="93">
        <v>23.341000000000001</v>
      </c>
      <c r="H37" s="93">
        <v>28.568000000000001</v>
      </c>
      <c r="I37" s="93">
        <v>32.113999999999997</v>
      </c>
      <c r="J37" s="93">
        <v>38.26</v>
      </c>
      <c r="K37" s="93">
        <v>29.786999999999999</v>
      </c>
      <c r="L37" s="94">
        <v>30.322700000000001</v>
      </c>
      <c r="M37" s="94">
        <v>35</v>
      </c>
      <c r="N37" s="94">
        <v>41.459592000000001</v>
      </c>
      <c r="O37" s="94">
        <v>41.966182000000003</v>
      </c>
      <c r="P37" s="94">
        <v>42.122706000000001</v>
      </c>
      <c r="Q37" s="94">
        <v>42.812353999999999</v>
      </c>
      <c r="R37" s="94">
        <v>40.738897999999999</v>
      </c>
      <c r="S37" s="94">
        <v>56.439294000000004</v>
      </c>
      <c r="T37" s="94">
        <v>53.602788000000004</v>
      </c>
      <c r="U37" s="15">
        <v>51.830009999999994</v>
      </c>
      <c r="V37" s="102">
        <v>49.435128000000006</v>
      </c>
      <c r="W37" s="102">
        <v>51.67672799999999</v>
      </c>
      <c r="X37" s="103">
        <v>49.872941999999995</v>
      </c>
      <c r="Y37" s="104">
        <v>49.596659999999993</v>
      </c>
      <c r="Z37" s="104">
        <v>52.894930000000002</v>
      </c>
      <c r="AA37" s="104">
        <v>53.05146400000001</v>
      </c>
      <c r="AB37" s="105">
        <v>48.98</v>
      </c>
      <c r="AC37" s="38"/>
      <c r="AD37" s="59"/>
      <c r="AE37" s="59"/>
      <c r="AF37" s="59"/>
      <c r="AG37" s="59"/>
      <c r="AH37" s="59"/>
      <c r="AI37" s="59"/>
      <c r="AJ37" s="59"/>
      <c r="AK37" s="59"/>
      <c r="AL37" s="59"/>
      <c r="AM37" s="38"/>
      <c r="AN37" s="40"/>
      <c r="AO37" s="60"/>
      <c r="AP37" s="60"/>
      <c r="AQ37" s="60"/>
      <c r="AR37" s="60"/>
      <c r="AS37" s="60"/>
      <c r="AT37" s="60"/>
      <c r="AU37" s="60"/>
      <c r="AV37" s="60"/>
      <c r="AW37" s="38"/>
      <c r="AX37" s="38"/>
    </row>
    <row r="38" spans="1:50" s="37" customFormat="1" ht="13.7" customHeight="1">
      <c r="A38" s="55" t="s">
        <v>29</v>
      </c>
      <c r="B38" s="93">
        <v>1118.0114644300002</v>
      </c>
      <c r="C38" s="93">
        <v>1153.38979754</v>
      </c>
      <c r="D38" s="93">
        <v>1149.2686761800001</v>
      </c>
      <c r="E38" s="93">
        <v>1177.7000760600001</v>
      </c>
      <c r="F38" s="93">
        <v>1160.0516578700001</v>
      </c>
      <c r="G38" s="93">
        <v>1171.5920224649999</v>
      </c>
      <c r="H38" s="93">
        <v>1167.5214885</v>
      </c>
      <c r="I38" s="93">
        <v>1155.9035633599999</v>
      </c>
      <c r="J38" s="93">
        <v>1143.6036046199999</v>
      </c>
      <c r="K38" s="93">
        <v>1123.02377368</v>
      </c>
      <c r="L38" s="94">
        <v>1107.0939211359998</v>
      </c>
      <c r="M38" s="94">
        <v>1078.3</v>
      </c>
      <c r="N38" s="94">
        <v>1104.9178068683359</v>
      </c>
      <c r="O38" s="94">
        <v>1125.0812647838916</v>
      </c>
      <c r="P38" s="97">
        <v>1088.7510732635058</v>
      </c>
      <c r="Q38" s="97">
        <v>1114.6132845541799</v>
      </c>
      <c r="R38" s="97">
        <v>1137.3256822339999</v>
      </c>
      <c r="S38" s="170">
        <v>1117.8092783199997</v>
      </c>
      <c r="T38" s="170">
        <v>1137.8936531800002</v>
      </c>
      <c r="U38" s="155">
        <v>1170.1968867400001</v>
      </c>
      <c r="V38" s="98">
        <v>1182.5928905600001</v>
      </c>
      <c r="W38" s="98">
        <v>1213.6527825999999</v>
      </c>
      <c r="X38" s="98">
        <v>1240.2002614057799</v>
      </c>
      <c r="Y38" s="98">
        <v>1232.7014897304298</v>
      </c>
      <c r="Z38" s="98">
        <v>1259.7540931603603</v>
      </c>
      <c r="AA38" s="98">
        <v>1264.3190396411601</v>
      </c>
      <c r="AB38" s="106">
        <v>1284.6297833284502</v>
      </c>
      <c r="AC38" s="38"/>
      <c r="AD38" s="59"/>
      <c r="AE38" s="59"/>
      <c r="AF38" s="59"/>
      <c r="AG38" s="59"/>
      <c r="AH38" s="59"/>
      <c r="AI38" s="59"/>
      <c r="AJ38" s="59"/>
      <c r="AK38" s="59"/>
      <c r="AL38" s="59"/>
      <c r="AM38" s="38"/>
      <c r="AN38" s="40"/>
      <c r="AO38" s="60"/>
      <c r="AP38" s="60"/>
      <c r="AQ38" s="60"/>
      <c r="AR38" s="60"/>
      <c r="AS38" s="60"/>
      <c r="AT38" s="60"/>
      <c r="AU38" s="60"/>
      <c r="AV38" s="60"/>
      <c r="AW38" s="38"/>
      <c r="AX38" s="38"/>
    </row>
    <row r="39" spans="1:50" s="37" customFormat="1" ht="13.7" customHeight="1">
      <c r="A39" s="55" t="s">
        <v>30</v>
      </c>
      <c r="B39" s="93">
        <v>33.531337000000001</v>
      </c>
      <c r="C39" s="93">
        <v>31.295808000000001</v>
      </c>
      <c r="D39" s="93">
        <v>32.094064000000003</v>
      </c>
      <c r="E39" s="93">
        <v>32.840152000000003</v>
      </c>
      <c r="F39" s="93">
        <v>33.304628000000001</v>
      </c>
      <c r="G39" s="93">
        <v>33.541086499999992</v>
      </c>
      <c r="H39" s="93">
        <v>34.619540000000001</v>
      </c>
      <c r="I39" s="93">
        <v>35.780328000000004</v>
      </c>
      <c r="J39" s="93">
        <v>36.663212000000001</v>
      </c>
      <c r="K39" s="93">
        <v>40.972124000000001</v>
      </c>
      <c r="L39" s="94">
        <v>41.803015737999985</v>
      </c>
      <c r="M39" s="94">
        <v>41.865000000000002</v>
      </c>
      <c r="N39" s="94">
        <v>39.56675654</v>
      </c>
      <c r="O39" s="94">
        <v>51.530058441999984</v>
      </c>
      <c r="P39" s="94">
        <v>50.317258441999989</v>
      </c>
      <c r="Q39" s="94">
        <v>53.847548199999999</v>
      </c>
      <c r="R39" s="94">
        <v>61.200446234000005</v>
      </c>
      <c r="S39" s="94">
        <v>62.318868000000009</v>
      </c>
      <c r="T39" s="94">
        <v>60.31904200000001</v>
      </c>
      <c r="U39" s="15">
        <v>60.719726000000009</v>
      </c>
      <c r="V39" s="96">
        <v>62.327643999999992</v>
      </c>
      <c r="W39" s="96">
        <v>63.025700000000008</v>
      </c>
      <c r="X39" s="72">
        <v>62.190861622</v>
      </c>
      <c r="Y39" s="72">
        <v>61.834753837999997</v>
      </c>
      <c r="Z39" s="72">
        <v>59.049374376000003</v>
      </c>
      <c r="AA39" s="72">
        <v>58.672034989999986</v>
      </c>
      <c r="AB39" s="95">
        <v>56.619722770000003</v>
      </c>
      <c r="AC39" s="38"/>
      <c r="AD39" s="59"/>
      <c r="AE39" s="59"/>
      <c r="AF39" s="59"/>
      <c r="AG39" s="59"/>
      <c r="AH39" s="59"/>
      <c r="AI39" s="59"/>
      <c r="AJ39" s="59"/>
      <c r="AK39" s="59"/>
      <c r="AL39" s="59"/>
      <c r="AM39" s="38"/>
      <c r="AN39" s="40"/>
      <c r="AO39" s="60"/>
      <c r="AP39" s="60"/>
      <c r="AQ39" s="60"/>
      <c r="AR39" s="60"/>
      <c r="AS39" s="60"/>
      <c r="AT39" s="60"/>
      <c r="AU39" s="60"/>
      <c r="AV39" s="60"/>
      <c r="AW39" s="38"/>
      <c r="AX39" s="38"/>
    </row>
    <row r="40" spans="1:50" s="37" customFormat="1" ht="13.7" customHeight="1">
      <c r="A40" s="55" t="s">
        <v>31</v>
      </c>
      <c r="B40" s="93">
        <v>1084.4801274300003</v>
      </c>
      <c r="C40" s="93">
        <v>1122.0939895399999</v>
      </c>
      <c r="D40" s="93">
        <v>1117.1746121800002</v>
      </c>
      <c r="E40" s="93">
        <v>1144.8599240600001</v>
      </c>
      <c r="F40" s="93">
        <v>1126.74702987</v>
      </c>
      <c r="G40" s="93">
        <v>1138.050935965</v>
      </c>
      <c r="H40" s="93">
        <v>1132.9019485000001</v>
      </c>
      <c r="I40" s="93">
        <v>1120.1232353599999</v>
      </c>
      <c r="J40" s="93">
        <v>1106.94039262</v>
      </c>
      <c r="K40" s="93">
        <v>1082.0516496800001</v>
      </c>
      <c r="L40" s="94">
        <v>1065.2909053979999</v>
      </c>
      <c r="M40" s="94">
        <v>1036.4349999999999</v>
      </c>
      <c r="N40" s="94">
        <v>1065.351050328336</v>
      </c>
      <c r="O40" s="94">
        <v>1073.5512063418917</v>
      </c>
      <c r="P40" s="97">
        <v>1038.4338148215058</v>
      </c>
      <c r="Q40" s="97">
        <v>1060.76573635418</v>
      </c>
      <c r="R40" s="97">
        <v>1076.1252359999999</v>
      </c>
      <c r="S40" s="170">
        <v>1055.4904103199997</v>
      </c>
      <c r="T40" s="170">
        <v>1077.5746111800001</v>
      </c>
      <c r="U40" s="155">
        <v>1109.47716074</v>
      </c>
      <c r="V40" s="98">
        <v>1120.2652465600002</v>
      </c>
      <c r="W40" s="98">
        <v>1150.6270826</v>
      </c>
      <c r="X40" s="98">
        <v>1178.0093997837798</v>
      </c>
      <c r="Y40" s="98">
        <v>1170.8667358924297</v>
      </c>
      <c r="Z40" s="98">
        <v>1200.7047187843602</v>
      </c>
      <c r="AA40" s="98">
        <v>1205.6470046511602</v>
      </c>
      <c r="AB40" s="106">
        <v>1228.0100605584503</v>
      </c>
      <c r="AC40" s="38"/>
      <c r="AD40" s="59"/>
      <c r="AE40" s="59"/>
      <c r="AF40" s="59"/>
      <c r="AG40" s="59"/>
      <c r="AH40" s="59"/>
      <c r="AI40" s="59"/>
      <c r="AJ40" s="59"/>
      <c r="AK40" s="59"/>
      <c r="AL40" s="59"/>
      <c r="AM40" s="38"/>
      <c r="AN40" s="40"/>
      <c r="AO40" s="60"/>
      <c r="AP40" s="60"/>
      <c r="AQ40" s="60"/>
      <c r="AR40" s="60"/>
      <c r="AS40" s="60"/>
      <c r="AT40" s="60"/>
      <c r="AU40" s="60"/>
      <c r="AV40" s="60"/>
      <c r="AW40" s="38"/>
      <c r="AX40" s="38"/>
    </row>
    <row r="41" spans="1:50" s="37" customFormat="1" ht="12.6" hidden="1" customHeight="1">
      <c r="A41" s="55" t="s">
        <v>39</v>
      </c>
      <c r="B41" s="93">
        <v>13.3643096155807</v>
      </c>
      <c r="C41" s="93">
        <v>13.800584477623064</v>
      </c>
      <c r="D41" s="93">
        <v>13.71331619506288</v>
      </c>
      <c r="E41" s="93">
        <v>14.045654527470788</v>
      </c>
      <c r="F41" s="93">
        <v>13.834290508367406</v>
      </c>
      <c r="G41" s="93">
        <v>13.97712258640604</v>
      </c>
      <c r="H41" s="93">
        <v>13.908040748856537</v>
      </c>
      <c r="I41" s="93">
        <v>13.740931312814293</v>
      </c>
      <c r="J41" s="93">
        <v>13.569041950394331</v>
      </c>
      <c r="K41" s="93">
        <v>13.268777187876758</v>
      </c>
      <c r="L41" s="94">
        <v>13.078040776606299</v>
      </c>
      <c r="M41" s="94">
        <v>12.742531618244529</v>
      </c>
      <c r="N41" s="94">
        <v>13.124428394081642</v>
      </c>
      <c r="O41" s="94">
        <v>13.050597645000286</v>
      </c>
      <c r="P41" s="94">
        <v>12.644300971144279</v>
      </c>
      <c r="Q41" s="94">
        <v>12.957996684147986</v>
      </c>
      <c r="R41" s="94">
        <v>13.16345042874093</v>
      </c>
      <c r="S41" s="94">
        <v>12.908355473045686</v>
      </c>
      <c r="T41" s="94">
        <v>13.156717228672944</v>
      </c>
      <c r="U41" s="15">
        <v>13.517845394334451</v>
      </c>
      <c r="V41" s="94">
        <v>13.591988043823784</v>
      </c>
      <c r="W41" s="94">
        <v>13.870497047796999</v>
      </c>
      <c r="X41" s="72">
        <v>14.20058344625134</v>
      </c>
      <c r="Y41" s="72"/>
      <c r="Z41" s="72"/>
      <c r="AA41" s="72"/>
      <c r="AB41" s="95"/>
      <c r="AC41" s="38"/>
      <c r="AD41" s="59"/>
      <c r="AE41" s="59"/>
      <c r="AF41" s="59"/>
      <c r="AG41" s="59"/>
      <c r="AH41" s="59"/>
      <c r="AI41" s="59"/>
      <c r="AJ41" s="59"/>
      <c r="AK41" s="59"/>
      <c r="AL41" s="59"/>
      <c r="AM41" s="38"/>
      <c r="AN41" s="40"/>
      <c r="AO41" s="60"/>
      <c r="AP41" s="60"/>
      <c r="AQ41" s="60"/>
      <c r="AR41" s="60"/>
      <c r="AS41" s="60"/>
      <c r="AT41" s="60"/>
      <c r="AU41" s="60"/>
      <c r="AV41" s="60"/>
      <c r="AW41" s="38"/>
      <c r="AX41" s="38"/>
    </row>
    <row r="42" spans="1:50" s="37" customFormat="1" ht="13.35" customHeight="1">
      <c r="A42" s="64" t="s">
        <v>39</v>
      </c>
      <c r="B42" s="107">
        <v>13.3643096155807</v>
      </c>
      <c r="C42" s="107">
        <v>13.800584477623064</v>
      </c>
      <c r="D42" s="107">
        <v>13.71331619506288</v>
      </c>
      <c r="E42" s="107">
        <v>14.045654527470788</v>
      </c>
      <c r="F42" s="107">
        <v>13.834290508367406</v>
      </c>
      <c r="G42" s="107">
        <v>13.97712258640604</v>
      </c>
      <c r="H42" s="107">
        <v>13.908040748856537</v>
      </c>
      <c r="I42" s="107">
        <v>13.740931312814293</v>
      </c>
      <c r="J42" s="107">
        <v>13.569041950394331</v>
      </c>
      <c r="K42" s="107">
        <v>13.268777187876758</v>
      </c>
      <c r="L42" s="107">
        <v>13.078040776606299</v>
      </c>
      <c r="M42" s="107">
        <v>12.742531618244529</v>
      </c>
      <c r="N42" s="107">
        <v>13.124428394081642</v>
      </c>
      <c r="O42" s="107">
        <v>13.254977819706349</v>
      </c>
      <c r="P42" s="107">
        <v>12.857710942136487</v>
      </c>
      <c r="Q42" s="107">
        <v>13.180070016341306</v>
      </c>
      <c r="R42" s="107">
        <v>13.403969462385632</v>
      </c>
      <c r="S42" s="107">
        <v>13.15529822104352</v>
      </c>
      <c r="T42" s="107">
        <v>13.402793819241083</v>
      </c>
      <c r="U42" s="156">
        <v>13.767670703645079</v>
      </c>
      <c r="V42" s="107">
        <v>13.843247666596508</v>
      </c>
      <c r="W42" s="107">
        <v>14.125233471502675</v>
      </c>
      <c r="X42" s="107">
        <v>14.305007326871323</v>
      </c>
      <c r="Y42" s="107">
        <v>14.16390149904799</v>
      </c>
      <c r="Z42" s="107">
        <v>14.486050867161254</v>
      </c>
      <c r="AA42" s="107">
        <v>14.513092157974871</v>
      </c>
      <c r="AB42" s="108">
        <v>14.773408810539204</v>
      </c>
      <c r="AC42" s="109"/>
      <c r="AD42" s="59"/>
      <c r="AE42" s="110"/>
      <c r="AF42" s="59"/>
      <c r="AG42" s="59"/>
      <c r="AH42" s="59"/>
      <c r="AI42" s="59"/>
      <c r="AJ42" s="59"/>
      <c r="AK42" s="59"/>
      <c r="AL42" s="59"/>
      <c r="AM42" s="38"/>
      <c r="AN42" s="40"/>
      <c r="AO42" s="83"/>
      <c r="AP42" s="60"/>
      <c r="AQ42" s="83"/>
      <c r="AR42" s="60"/>
      <c r="AS42" s="60"/>
      <c r="AT42" s="60"/>
      <c r="AU42" s="60"/>
      <c r="AV42" s="60"/>
      <c r="AW42" s="38"/>
      <c r="AX42" s="38"/>
    </row>
    <row r="43" spans="1:50" s="167" customFormat="1" ht="15" customHeight="1">
      <c r="A43" s="64" t="s">
        <v>49</v>
      </c>
      <c r="B43" s="93">
        <v>75.432255505533988</v>
      </c>
      <c r="C43" s="93">
        <v>72.476347486592843</v>
      </c>
      <c r="D43" s="93">
        <v>73.295800506797036</v>
      </c>
      <c r="E43" s="93">
        <v>72.16702226116692</v>
      </c>
      <c r="F43" s="93">
        <v>73.68470637242865</v>
      </c>
      <c r="G43" s="97">
        <v>74.100784961717054</v>
      </c>
      <c r="H43" s="97">
        <v>75.064381912165189</v>
      </c>
      <c r="I43" s="97">
        <v>74.901944281497421</v>
      </c>
      <c r="J43" s="97">
        <v>73.986245031919822</v>
      </c>
      <c r="K43" s="97">
        <v>71.212250230180359</v>
      </c>
      <c r="L43" s="97">
        <v>70.725616218480141</v>
      </c>
      <c r="M43" s="97">
        <v>70.641919173456088</v>
      </c>
      <c r="N43" s="97">
        <v>68.489207548455383</v>
      </c>
      <c r="O43" s="97">
        <v>67.844988922557519</v>
      </c>
      <c r="P43" s="97">
        <v>68.569928975585697</v>
      </c>
      <c r="Q43" s="97">
        <v>59.353343394875033</v>
      </c>
      <c r="R43" s="97">
        <v>55.065692016326864</v>
      </c>
      <c r="S43" s="97">
        <v>67.078516603279468</v>
      </c>
      <c r="T43" s="97">
        <v>69.594445905160001</v>
      </c>
      <c r="U43" s="97">
        <v>69.893322868195327</v>
      </c>
      <c r="V43" s="97">
        <v>68.062269179545154</v>
      </c>
      <c r="W43" s="97">
        <v>68.721895735534702</v>
      </c>
      <c r="X43" s="97">
        <v>68.803341173542094</v>
      </c>
      <c r="Y43" s="97">
        <v>69.709077103162215</v>
      </c>
      <c r="Z43" s="97">
        <v>69.588444744976456</v>
      </c>
      <c r="AA43" s="97">
        <v>70.646919273376909</v>
      </c>
      <c r="AB43" s="111">
        <v>71.753563127177699</v>
      </c>
      <c r="AC43" s="161"/>
      <c r="AD43" s="162"/>
      <c r="AE43" s="163"/>
      <c r="AF43" s="162"/>
      <c r="AG43" s="162"/>
      <c r="AH43" s="162"/>
      <c r="AI43" s="162"/>
      <c r="AJ43" s="162"/>
      <c r="AK43" s="162"/>
      <c r="AL43" s="162"/>
      <c r="AM43" s="89"/>
      <c r="AN43" s="164"/>
      <c r="AO43" s="165"/>
      <c r="AP43" s="166"/>
      <c r="AQ43" s="166"/>
      <c r="AR43" s="166"/>
      <c r="AS43" s="166"/>
      <c r="AT43" s="166"/>
      <c r="AU43" s="166"/>
      <c r="AV43" s="166"/>
      <c r="AW43" s="89"/>
      <c r="AX43" s="89"/>
    </row>
    <row r="44" spans="1:50" s="37" customFormat="1" ht="12.6" hidden="1" customHeight="1">
      <c r="A44" s="64" t="s">
        <v>40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4"/>
      <c r="M44" s="94"/>
      <c r="N44" s="94"/>
      <c r="O44" s="112">
        <v>82.260693000000018</v>
      </c>
      <c r="P44" s="112">
        <v>82.126628999999994</v>
      </c>
      <c r="Q44" s="112">
        <v>81.861862000000002</v>
      </c>
      <c r="R44" s="112">
        <v>81.751000000000005</v>
      </c>
      <c r="S44" s="112">
        <v>81.768000000000001</v>
      </c>
      <c r="T44" s="112">
        <v>81.903000000000006</v>
      </c>
      <c r="U44" s="16">
        <v>82.075000000000003</v>
      </c>
      <c r="V44" s="112">
        <v>82.421000000000006</v>
      </c>
      <c r="W44" s="113">
        <v>82.954999999999998</v>
      </c>
      <c r="X44" s="38">
        <v>82.954999999999998</v>
      </c>
      <c r="Y44" s="114"/>
      <c r="Z44" s="114"/>
      <c r="AA44" s="114"/>
      <c r="AB44" s="115"/>
      <c r="AD44" s="59"/>
      <c r="AE44" s="110"/>
      <c r="AF44" s="59"/>
      <c r="AG44" s="59"/>
      <c r="AH44" s="59"/>
      <c r="AI44" s="59"/>
      <c r="AJ44" s="59"/>
      <c r="AK44" s="59"/>
      <c r="AL44" s="59"/>
      <c r="AM44" s="38"/>
      <c r="AN44" s="40"/>
      <c r="AO44" s="83"/>
      <c r="AP44" s="60"/>
      <c r="AQ44" s="60"/>
      <c r="AR44" s="60"/>
      <c r="AS44" s="60"/>
      <c r="AT44" s="60"/>
      <c r="AU44" s="60"/>
      <c r="AV44" s="60"/>
      <c r="AW44" s="38"/>
      <c r="AX44" s="38"/>
    </row>
    <row r="45" spans="1:50" s="37" customFormat="1" ht="15" customHeight="1">
      <c r="A45" s="64" t="s">
        <v>40</v>
      </c>
      <c r="B45" s="116">
        <v>81.147486000000001</v>
      </c>
      <c r="C45" s="116">
        <v>81.307715000000002</v>
      </c>
      <c r="D45" s="116">
        <v>81.466408000000001</v>
      </c>
      <c r="E45" s="116">
        <v>81.509901999999997</v>
      </c>
      <c r="F45" s="116">
        <v>81.445957000000007</v>
      </c>
      <c r="G45" s="116">
        <v>81.422404999999998</v>
      </c>
      <c r="H45" s="116">
        <v>81.456616999999994</v>
      </c>
      <c r="I45" s="117">
        <v>81.517272000000006</v>
      </c>
      <c r="J45" s="117">
        <v>81.578374999999994</v>
      </c>
      <c r="K45" s="117">
        <v>81.548709000000002</v>
      </c>
      <c r="L45" s="112">
        <v>81.456460000000007</v>
      </c>
      <c r="M45" s="112">
        <v>81.336663000000001</v>
      </c>
      <c r="N45" s="112">
        <v>81.173139000000006</v>
      </c>
      <c r="O45" s="118">
        <v>80.992305000000002</v>
      </c>
      <c r="P45" s="119">
        <v>80.763506000000007</v>
      </c>
      <c r="Q45" s="119">
        <v>80.482557</v>
      </c>
      <c r="R45" s="119">
        <v>80.284070999999997</v>
      </c>
      <c r="S45" s="120">
        <v>80.233103999999997</v>
      </c>
      <c r="T45" s="120">
        <v>80.399253000000002</v>
      </c>
      <c r="U45" s="157">
        <v>80.585684000000001</v>
      </c>
      <c r="V45" s="142">
        <v>80.925031000000004</v>
      </c>
      <c r="W45" s="142">
        <v>81.458978000000002</v>
      </c>
      <c r="X45" s="142">
        <v>82.349444000000005</v>
      </c>
      <c r="Y45" s="142">
        <v>82.665552000000005</v>
      </c>
      <c r="Z45" s="142">
        <v>82.886960000000002</v>
      </c>
      <c r="AA45" s="142">
        <v>83.073061999999993</v>
      </c>
      <c r="AB45" s="143">
        <v>83.123000000000005</v>
      </c>
      <c r="AC45" s="38"/>
      <c r="AD45" s="59"/>
      <c r="AE45" s="59"/>
      <c r="AF45" s="59"/>
      <c r="AG45" s="59"/>
      <c r="AH45" s="59"/>
      <c r="AI45" s="59"/>
      <c r="AJ45" s="59"/>
      <c r="AK45" s="59"/>
      <c r="AL45" s="59"/>
      <c r="AM45" s="38"/>
      <c r="AN45" s="40"/>
      <c r="AO45" s="60"/>
      <c r="AP45" s="60"/>
      <c r="AQ45" s="60"/>
      <c r="AR45" s="60"/>
      <c r="AS45" s="60"/>
      <c r="AT45" s="60"/>
      <c r="AU45" s="60"/>
      <c r="AV45" s="60"/>
      <c r="AW45" s="38"/>
      <c r="AX45" s="38"/>
    </row>
    <row r="46" spans="1:50" s="37" customFormat="1" ht="6.95" customHeight="1" thickBot="1">
      <c r="A46" s="121"/>
      <c r="B46" s="122"/>
      <c r="C46" s="122"/>
      <c r="D46" s="122"/>
      <c r="E46" s="122"/>
      <c r="F46" s="122"/>
      <c r="G46" s="122"/>
      <c r="H46" s="122"/>
      <c r="I46" s="123"/>
      <c r="J46" s="123"/>
      <c r="K46" s="123"/>
      <c r="L46" s="123"/>
      <c r="M46" s="123"/>
      <c r="N46" s="124"/>
      <c r="O46" s="171"/>
      <c r="P46" s="172"/>
      <c r="Q46" s="172"/>
      <c r="R46" s="172"/>
      <c r="S46" s="158"/>
      <c r="T46" s="158"/>
      <c r="U46" s="158"/>
      <c r="V46" s="125"/>
      <c r="W46" s="125"/>
      <c r="X46" s="125"/>
      <c r="Y46" s="126"/>
      <c r="Z46" s="123"/>
      <c r="AA46" s="123"/>
      <c r="AB46" s="127"/>
      <c r="AC46" s="38"/>
      <c r="AD46" s="59"/>
      <c r="AE46" s="59"/>
      <c r="AF46" s="59"/>
      <c r="AG46" s="59"/>
      <c r="AH46" s="59"/>
      <c r="AI46" s="59"/>
      <c r="AJ46" s="59"/>
      <c r="AK46" s="59"/>
      <c r="AL46" s="59"/>
      <c r="AM46" s="38"/>
      <c r="AN46" s="40"/>
      <c r="AO46" s="60"/>
      <c r="AP46" s="60"/>
      <c r="AQ46" s="60"/>
      <c r="AR46" s="60"/>
      <c r="AS46" s="60"/>
      <c r="AT46" s="60"/>
      <c r="AU46" s="60"/>
      <c r="AV46" s="60"/>
      <c r="AW46" s="38"/>
      <c r="AX46" s="38"/>
    </row>
    <row r="47" spans="1:50" s="37" customFormat="1" ht="11.45" customHeight="1">
      <c r="A47" s="128" t="s">
        <v>41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30"/>
      <c r="O47" s="173"/>
      <c r="P47" s="174"/>
      <c r="Q47" s="174"/>
      <c r="R47" s="174"/>
      <c r="S47" s="117"/>
      <c r="T47" s="89"/>
      <c r="U47" s="89"/>
      <c r="V47" s="38"/>
      <c r="W47" s="38"/>
      <c r="X47" s="38"/>
      <c r="Y47" s="38"/>
      <c r="Z47" s="38"/>
      <c r="AA47" s="131"/>
      <c r="AB47" s="131"/>
      <c r="AC47" s="38"/>
      <c r="AD47" s="59"/>
      <c r="AE47" s="59"/>
      <c r="AF47" s="59"/>
      <c r="AG47" s="59"/>
      <c r="AH47" s="59"/>
      <c r="AI47" s="59"/>
      <c r="AJ47" s="59"/>
      <c r="AK47" s="59"/>
      <c r="AL47" s="59"/>
      <c r="AM47" s="38"/>
      <c r="AN47" s="40"/>
      <c r="AO47" s="83"/>
      <c r="AP47" s="60"/>
      <c r="AQ47" s="83"/>
      <c r="AR47" s="83"/>
      <c r="AS47" s="60"/>
      <c r="AT47" s="60"/>
      <c r="AU47" s="83"/>
      <c r="AV47" s="60"/>
      <c r="AW47" s="38"/>
      <c r="AX47" s="38"/>
    </row>
    <row r="48" spans="1:50" s="37" customFormat="1" ht="11.45" customHeight="1">
      <c r="A48" s="128" t="s">
        <v>42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30"/>
      <c r="O48" s="173"/>
      <c r="P48" s="174"/>
      <c r="Q48" s="174"/>
      <c r="R48" s="174"/>
      <c r="S48" s="117"/>
      <c r="T48" s="89"/>
      <c r="U48" s="89"/>
      <c r="V48" s="38"/>
      <c r="W48" s="38"/>
      <c r="X48" s="38"/>
      <c r="Y48" s="38"/>
      <c r="Z48" s="38"/>
      <c r="AA48" s="131"/>
      <c r="AB48" s="131"/>
      <c r="AC48" s="38"/>
      <c r="AD48" s="59"/>
      <c r="AE48" s="59"/>
      <c r="AF48" s="59"/>
      <c r="AG48" s="59"/>
      <c r="AH48" s="59"/>
      <c r="AI48" s="59"/>
      <c r="AJ48" s="59"/>
      <c r="AK48" s="59"/>
      <c r="AL48" s="59"/>
      <c r="AM48" s="38"/>
      <c r="AN48" s="40"/>
      <c r="AO48" s="83"/>
      <c r="AP48" s="60"/>
      <c r="AQ48" s="83"/>
      <c r="AR48" s="83"/>
      <c r="AS48" s="60"/>
      <c r="AT48" s="60"/>
      <c r="AU48" s="83"/>
      <c r="AV48" s="60"/>
      <c r="AW48" s="38"/>
      <c r="AX48" s="38"/>
    </row>
    <row r="49" spans="1:50" s="37" customFormat="1" ht="11.45" customHeight="1">
      <c r="A49" s="128" t="s">
        <v>50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30"/>
      <c r="O49" s="173"/>
      <c r="P49" s="174"/>
      <c r="Q49" s="174"/>
      <c r="R49" s="174"/>
      <c r="S49" s="117"/>
      <c r="T49" s="89"/>
      <c r="U49" s="89"/>
      <c r="V49" s="38"/>
      <c r="W49" s="38"/>
      <c r="X49" s="38"/>
      <c r="Y49" s="38"/>
      <c r="Z49" s="38"/>
      <c r="AA49" s="131"/>
      <c r="AB49" s="131"/>
      <c r="AC49" s="38"/>
      <c r="AD49" s="59"/>
      <c r="AE49" s="59"/>
      <c r="AF49" s="59"/>
      <c r="AG49" s="59"/>
      <c r="AH49" s="59"/>
      <c r="AI49" s="59"/>
      <c r="AJ49" s="59"/>
      <c r="AK49" s="59"/>
      <c r="AL49" s="59"/>
      <c r="AM49" s="38"/>
      <c r="AN49" s="40"/>
      <c r="AO49" s="83"/>
      <c r="AP49" s="60"/>
      <c r="AQ49" s="83"/>
      <c r="AR49" s="83"/>
      <c r="AS49" s="60"/>
      <c r="AT49" s="60"/>
      <c r="AU49" s="83"/>
      <c r="AV49" s="60"/>
      <c r="AW49" s="38"/>
      <c r="AX49" s="38"/>
    </row>
    <row r="50" spans="1:50" s="37" customFormat="1" ht="11.45" customHeight="1">
      <c r="A50" s="128" t="s">
        <v>35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30"/>
      <c r="O50" s="173"/>
      <c r="P50" s="174"/>
      <c r="Q50" s="174"/>
      <c r="R50" s="174"/>
      <c r="S50" s="117"/>
      <c r="T50" s="89"/>
      <c r="U50" s="89"/>
      <c r="V50" s="38"/>
      <c r="W50" s="38"/>
      <c r="X50" s="38"/>
      <c r="Y50" s="38"/>
      <c r="Z50" s="38"/>
      <c r="AA50" s="131"/>
      <c r="AB50" s="131"/>
      <c r="AC50" s="38"/>
      <c r="AD50" s="59"/>
      <c r="AE50" s="59"/>
      <c r="AF50" s="59"/>
      <c r="AG50" s="59"/>
      <c r="AH50" s="59"/>
      <c r="AI50" s="59"/>
      <c r="AJ50" s="59"/>
      <c r="AK50" s="59"/>
      <c r="AL50" s="59"/>
      <c r="AM50" s="38"/>
      <c r="AN50" s="40"/>
      <c r="AO50" s="83"/>
      <c r="AP50" s="60"/>
      <c r="AQ50" s="83"/>
      <c r="AR50" s="83"/>
      <c r="AS50" s="60"/>
      <c r="AT50" s="60"/>
      <c r="AU50" s="83"/>
      <c r="AV50" s="60"/>
      <c r="AW50" s="38"/>
      <c r="AX50" s="38"/>
    </row>
    <row r="51" spans="1:50" s="37" customFormat="1" ht="11.45" hidden="1" customHeight="1">
      <c r="A51" s="132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73"/>
      <c r="P51" s="174"/>
      <c r="Q51" s="174"/>
      <c r="R51" s="174"/>
      <c r="S51" s="117"/>
      <c r="T51" s="89"/>
      <c r="U51" s="89"/>
      <c r="V51" s="38"/>
      <c r="W51" s="38"/>
      <c r="X51" s="38"/>
      <c r="Y51" s="133"/>
      <c r="Z51" s="38"/>
      <c r="AA51" s="38"/>
      <c r="AB51" s="38"/>
      <c r="AC51" s="38"/>
      <c r="AD51" s="59"/>
      <c r="AE51" s="59"/>
      <c r="AF51" s="59"/>
      <c r="AG51" s="59"/>
      <c r="AH51" s="59"/>
      <c r="AI51" s="59"/>
      <c r="AJ51" s="59"/>
      <c r="AK51" s="59"/>
      <c r="AL51" s="59"/>
      <c r="AM51" s="38"/>
      <c r="AN51" s="40"/>
      <c r="AO51" s="83"/>
      <c r="AP51" s="60"/>
      <c r="AQ51" s="83"/>
      <c r="AR51" s="83"/>
      <c r="AS51" s="60"/>
      <c r="AT51" s="60"/>
      <c r="AU51" s="83"/>
      <c r="AV51" s="60"/>
      <c r="AW51" s="38"/>
      <c r="AX51" s="38"/>
    </row>
    <row r="52" spans="1:50" s="37" customFormat="1" ht="11.45" customHeight="1">
      <c r="A52" s="134" t="s">
        <v>33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75"/>
      <c r="P52" s="175"/>
      <c r="Q52" s="175"/>
      <c r="R52" s="175"/>
      <c r="S52" s="94"/>
      <c r="T52" s="94"/>
      <c r="U52" s="94"/>
      <c r="V52" s="38"/>
      <c r="W52" s="38"/>
      <c r="X52" s="38"/>
      <c r="Y52" s="38"/>
      <c r="Z52" s="38"/>
      <c r="AA52" s="38"/>
      <c r="AB52" s="38"/>
      <c r="AC52" s="38"/>
      <c r="AD52" s="59"/>
      <c r="AE52" s="59"/>
      <c r="AF52" s="59"/>
      <c r="AG52" s="59"/>
      <c r="AH52" s="59"/>
      <c r="AI52" s="59"/>
      <c r="AJ52" s="59"/>
      <c r="AK52" s="59"/>
      <c r="AL52" s="59"/>
      <c r="AM52" s="38"/>
      <c r="AN52" s="40"/>
      <c r="AO52" s="83"/>
      <c r="AP52" s="60"/>
      <c r="AQ52" s="83"/>
      <c r="AR52" s="83"/>
      <c r="AS52" s="60"/>
      <c r="AT52" s="60"/>
      <c r="AU52" s="83"/>
      <c r="AV52" s="60"/>
      <c r="AW52" s="38"/>
      <c r="AX52" s="38"/>
    </row>
    <row r="53" spans="1:50" s="37" customFormat="1" ht="11.45" customHeight="1">
      <c r="A53" s="136" t="s">
        <v>36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37"/>
      <c r="L53" s="138"/>
      <c r="M53" s="138"/>
      <c r="N53" s="135"/>
      <c r="O53" s="175"/>
      <c r="P53" s="175"/>
      <c r="Q53" s="175"/>
      <c r="R53" s="175"/>
      <c r="S53" s="94"/>
      <c r="T53" s="94"/>
      <c r="U53" s="94"/>
      <c r="V53" s="38"/>
      <c r="W53" s="38"/>
      <c r="X53" s="38"/>
      <c r="Y53" s="38"/>
      <c r="Z53" s="38"/>
      <c r="AA53" s="38"/>
      <c r="AB53" s="38"/>
      <c r="AC53" s="38"/>
      <c r="AD53" s="59"/>
      <c r="AE53" s="59"/>
      <c r="AF53" s="59"/>
      <c r="AG53" s="59"/>
      <c r="AH53" s="59"/>
      <c r="AI53" s="59"/>
      <c r="AJ53" s="59"/>
      <c r="AK53" s="59"/>
      <c r="AL53" s="59"/>
      <c r="AM53" s="38"/>
      <c r="AN53" s="40"/>
      <c r="AO53" s="83"/>
      <c r="AP53" s="60"/>
      <c r="AQ53" s="83"/>
      <c r="AR53" s="83"/>
      <c r="AS53" s="60"/>
      <c r="AT53" s="60"/>
      <c r="AU53" s="83"/>
      <c r="AV53" s="60"/>
      <c r="AW53" s="38"/>
      <c r="AX53" s="38"/>
    </row>
    <row r="54" spans="1:50" s="37" customFormat="1" ht="11.45" customHeight="1">
      <c r="A54" s="136" t="s">
        <v>34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39"/>
      <c r="M54" s="139"/>
      <c r="N54" s="135"/>
      <c r="O54" s="175"/>
      <c r="P54" s="175"/>
      <c r="Q54" s="175"/>
      <c r="R54" s="175"/>
      <c r="S54" s="94"/>
      <c r="T54" s="94"/>
      <c r="U54" s="94"/>
      <c r="V54" s="38"/>
      <c r="W54" s="38"/>
      <c r="X54" s="38"/>
      <c r="Y54" s="38"/>
      <c r="Z54" s="38"/>
      <c r="AA54" s="38"/>
      <c r="AB54" s="38"/>
      <c r="AC54" s="38"/>
      <c r="AD54" s="59"/>
      <c r="AE54" s="59"/>
      <c r="AF54" s="59"/>
      <c r="AG54" s="59"/>
      <c r="AH54" s="59"/>
      <c r="AI54" s="59"/>
      <c r="AJ54" s="59"/>
      <c r="AK54" s="59"/>
      <c r="AL54" s="59"/>
      <c r="AM54" s="38"/>
      <c r="AN54" s="40"/>
      <c r="AO54" s="83"/>
      <c r="AP54" s="60"/>
      <c r="AQ54" s="83"/>
      <c r="AR54" s="83"/>
      <c r="AS54" s="60"/>
      <c r="AT54" s="60"/>
      <c r="AU54" s="83"/>
      <c r="AV54" s="60"/>
      <c r="AW54" s="38"/>
      <c r="AX54" s="38"/>
    </row>
    <row r="55" spans="1:50" s="37" customFormat="1" ht="9.9499999999999993" customHeight="1">
      <c r="A55" s="140"/>
      <c r="B55" s="129"/>
      <c r="C55" s="129"/>
      <c r="D55" s="129"/>
      <c r="E55" s="129"/>
      <c r="F55" s="129"/>
      <c r="G55" s="129"/>
      <c r="H55" s="129"/>
      <c r="I55" s="129"/>
      <c r="J55" s="129"/>
      <c r="K55" s="117"/>
      <c r="L55" s="112"/>
      <c r="M55" s="112"/>
      <c r="N55" s="141"/>
      <c r="O55" s="141"/>
      <c r="P55" s="175"/>
      <c r="Q55" s="175"/>
      <c r="R55" s="175"/>
      <c r="S55" s="94"/>
      <c r="T55" s="94"/>
      <c r="U55" s="94"/>
      <c r="V55" s="38"/>
      <c r="W55" s="38"/>
      <c r="X55" s="38"/>
      <c r="Y55" s="38"/>
      <c r="Z55" s="38"/>
      <c r="AA55" s="38"/>
      <c r="AB55" s="38"/>
      <c r="AC55" s="38"/>
      <c r="AD55" s="59"/>
      <c r="AE55" s="59"/>
      <c r="AF55" s="59"/>
      <c r="AG55" s="59"/>
      <c r="AH55" s="59"/>
      <c r="AI55" s="59"/>
      <c r="AJ55" s="59"/>
      <c r="AK55" s="59"/>
      <c r="AL55" s="59"/>
      <c r="AM55" s="38"/>
      <c r="AN55" s="40"/>
      <c r="AO55" s="60"/>
      <c r="AP55" s="60"/>
      <c r="AQ55" s="60"/>
      <c r="AR55" s="60"/>
      <c r="AS55" s="60"/>
      <c r="AT55" s="60"/>
      <c r="AU55" s="60"/>
      <c r="AV55" s="60"/>
      <c r="AW55" s="38"/>
      <c r="AX55" s="38"/>
    </row>
    <row r="56" spans="1:50" ht="9.9499999999999993" customHeight="1">
      <c r="A56" s="19"/>
      <c r="K56" s="14"/>
      <c r="L56" s="15"/>
      <c r="M56" s="15"/>
      <c r="N56" s="26"/>
      <c r="O56" s="26"/>
      <c r="P56" s="176"/>
      <c r="Q56" s="176"/>
      <c r="R56" s="176"/>
      <c r="S56" s="15"/>
      <c r="T56" s="15"/>
      <c r="U56" s="15"/>
      <c r="V56" s="3"/>
      <c r="W56" s="3"/>
      <c r="X56" s="3"/>
      <c r="Y56" s="3"/>
      <c r="Z56" s="3"/>
      <c r="AA56" s="3"/>
      <c r="AB56" s="3"/>
      <c r="AC56" s="3"/>
      <c r="AD56" s="11"/>
      <c r="AE56" s="11"/>
      <c r="AF56" s="11"/>
      <c r="AG56" s="11"/>
      <c r="AH56" s="11"/>
      <c r="AI56" s="11"/>
      <c r="AJ56" s="11"/>
      <c r="AK56" s="11"/>
      <c r="AL56" s="11"/>
      <c r="AM56" s="13"/>
      <c r="AN56" s="6"/>
      <c r="AO56" s="12"/>
      <c r="AP56" s="12"/>
      <c r="AQ56" s="12"/>
      <c r="AR56" s="12"/>
      <c r="AS56" s="12"/>
      <c r="AT56" s="12"/>
      <c r="AU56" s="12"/>
      <c r="AV56" s="12"/>
      <c r="AW56" s="12"/>
      <c r="AX56" s="3"/>
    </row>
    <row r="57" spans="1:50" ht="9.9499999999999993" customHeight="1">
      <c r="A57" s="20"/>
      <c r="B57" s="22"/>
      <c r="C57" s="22"/>
      <c r="D57" s="22"/>
      <c r="E57" s="22"/>
      <c r="F57" s="22"/>
      <c r="G57" s="22"/>
      <c r="H57" s="22"/>
      <c r="I57" s="22"/>
      <c r="J57" s="22"/>
      <c r="K57" s="30"/>
      <c r="L57" s="31"/>
      <c r="M57" s="31"/>
      <c r="N57" s="26"/>
      <c r="O57" s="26"/>
      <c r="P57" s="176"/>
      <c r="Q57" s="176"/>
      <c r="R57" s="176"/>
      <c r="S57" s="15"/>
      <c r="T57" s="159"/>
      <c r="U57" s="159"/>
      <c r="V57" s="3"/>
      <c r="W57" s="3"/>
      <c r="X57" s="3"/>
      <c r="Y57" s="3"/>
      <c r="Z57" s="3"/>
      <c r="AA57" s="3"/>
      <c r="AB57" s="3"/>
      <c r="AC57" s="3"/>
      <c r="AD57" s="23"/>
      <c r="AE57" s="23"/>
      <c r="AF57" s="23"/>
      <c r="AG57" s="23"/>
      <c r="AH57" s="23"/>
      <c r="AI57" s="24"/>
      <c r="AJ57" s="24"/>
      <c r="AK57" s="24"/>
      <c r="AL57" s="25"/>
      <c r="AM57" s="3"/>
      <c r="AN57" s="6"/>
      <c r="AO57" s="13"/>
      <c r="AP57" s="12"/>
      <c r="AQ57" s="3"/>
      <c r="AR57" s="3"/>
      <c r="AS57" s="3"/>
      <c r="AT57" s="3"/>
      <c r="AU57" s="3"/>
      <c r="AV57" s="3"/>
      <c r="AW57" s="3"/>
      <c r="AX57" s="3"/>
    </row>
    <row r="58" spans="1:50" ht="9.9499999999999993" customHeight="1">
      <c r="A58" s="20"/>
      <c r="B58" s="22"/>
      <c r="C58" s="22"/>
      <c r="D58" s="22"/>
      <c r="E58" s="22"/>
      <c r="F58" s="22"/>
      <c r="G58" s="22"/>
      <c r="H58" s="22"/>
      <c r="I58" s="22"/>
      <c r="J58" s="22"/>
      <c r="K58" s="30"/>
      <c r="L58" s="31"/>
      <c r="M58" s="31"/>
      <c r="N58" s="26"/>
      <c r="O58" s="26"/>
      <c r="P58" s="26"/>
      <c r="Q58" s="26"/>
      <c r="R58" s="26"/>
      <c r="S58" s="15"/>
      <c r="T58" s="159"/>
      <c r="U58" s="159"/>
      <c r="V58" s="3"/>
      <c r="W58" s="3"/>
      <c r="X58" s="3"/>
      <c r="Y58" s="3"/>
      <c r="Z58" s="3"/>
      <c r="AA58" s="3"/>
      <c r="AB58" s="3"/>
      <c r="AC58" s="3"/>
      <c r="AD58" s="11"/>
      <c r="AE58" s="11"/>
      <c r="AF58" s="11"/>
      <c r="AG58" s="11"/>
      <c r="AH58" s="11"/>
      <c r="AI58" s="11"/>
      <c r="AJ58" s="11"/>
      <c r="AK58" s="11"/>
      <c r="AL58" s="11"/>
      <c r="AM58" s="3"/>
      <c r="AN58" s="6"/>
      <c r="AO58" s="12"/>
      <c r="AP58" s="12"/>
      <c r="AQ58" s="12"/>
      <c r="AR58" s="12"/>
      <c r="AS58" s="12"/>
      <c r="AT58" s="12"/>
      <c r="AU58" s="12"/>
      <c r="AV58" s="12"/>
      <c r="AW58" s="3"/>
      <c r="AX58" s="3"/>
    </row>
    <row r="59" spans="1:50" ht="9.9499999999999993" customHeight="1">
      <c r="A59" s="21"/>
      <c r="K59" s="17"/>
      <c r="L59" s="16"/>
      <c r="M59" s="16"/>
      <c r="N59" s="15"/>
      <c r="O59" s="15"/>
      <c r="P59" s="15"/>
      <c r="Q59" s="15"/>
      <c r="R59" s="15"/>
      <c r="S59" s="16"/>
      <c r="T59" s="159"/>
      <c r="U59" s="159"/>
      <c r="V59" s="3"/>
      <c r="W59" s="3"/>
      <c r="X59" s="3"/>
      <c r="Y59" s="3"/>
      <c r="Z59" s="3"/>
      <c r="AA59" s="3"/>
      <c r="AB59" s="3"/>
      <c r="AC59" s="3"/>
      <c r="AD59" s="5"/>
      <c r="AE59" s="5"/>
      <c r="AF59" s="5"/>
      <c r="AG59" s="5"/>
      <c r="AH59" s="5"/>
      <c r="AI59" s="5"/>
      <c r="AJ59" s="5"/>
      <c r="AK59" s="5"/>
      <c r="AL59" s="5"/>
      <c r="AM59" s="3"/>
      <c r="AN59" s="27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ht="9.9499999999999993" customHeight="1">
      <c r="A60" s="21"/>
      <c r="K60" s="17"/>
      <c r="L60" s="16"/>
      <c r="M60" s="16"/>
      <c r="N60" s="15"/>
      <c r="O60" s="15"/>
      <c r="P60" s="15"/>
      <c r="Q60" s="15"/>
      <c r="R60" s="15"/>
      <c r="S60" s="16"/>
      <c r="T60" s="159"/>
      <c r="U60" s="159"/>
      <c r="V60" s="3"/>
      <c r="W60" s="3"/>
      <c r="X60" s="3"/>
      <c r="Y60" s="3"/>
      <c r="Z60" s="3"/>
      <c r="AA60" s="3"/>
      <c r="AB60" s="3"/>
      <c r="AC60" s="3"/>
      <c r="AD60" s="5"/>
      <c r="AE60" s="5"/>
      <c r="AF60" s="5"/>
      <c r="AG60" s="5"/>
      <c r="AH60" s="5"/>
      <c r="AI60" s="5"/>
      <c r="AJ60" s="5"/>
      <c r="AK60" s="5"/>
      <c r="AL60" s="5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9.9499999999999993" customHeight="1">
      <c r="A61" s="21"/>
      <c r="K61" s="17"/>
      <c r="L61" s="16"/>
      <c r="M61" s="16"/>
      <c r="N61" s="16"/>
      <c r="O61" s="16"/>
      <c r="P61" s="28"/>
      <c r="Q61" s="28"/>
      <c r="R61" s="28"/>
      <c r="S61" s="16"/>
      <c r="T61" s="159"/>
      <c r="U61" s="159"/>
      <c r="V61" s="3"/>
      <c r="W61" s="3"/>
      <c r="X61" s="3"/>
      <c r="Y61" s="3"/>
      <c r="Z61" s="3"/>
      <c r="AA61" s="3"/>
      <c r="AB61" s="3"/>
      <c r="AC61" s="3"/>
      <c r="AD61" s="8"/>
      <c r="AE61" s="7"/>
      <c r="AF61" s="8"/>
      <c r="AG61" s="7"/>
      <c r="AH61" s="8"/>
      <c r="AI61" s="5"/>
      <c r="AJ61" s="5"/>
      <c r="AK61" s="5"/>
      <c r="AL61" s="5"/>
      <c r="AM61" s="3"/>
      <c r="AN61" s="3"/>
      <c r="AO61" s="9"/>
      <c r="AP61" s="10"/>
      <c r="AQ61" s="9"/>
      <c r="AR61" s="10"/>
      <c r="AS61" s="9"/>
      <c r="AT61" s="10"/>
      <c r="AU61" s="9"/>
      <c r="AV61" s="10"/>
      <c r="AW61" s="9"/>
      <c r="AX61" s="10"/>
    </row>
    <row r="62" spans="1:50" ht="9.9499999999999993" customHeight="1">
      <c r="K62" s="17"/>
      <c r="L62" s="16"/>
      <c r="M62" s="16"/>
      <c r="N62" s="16"/>
      <c r="O62" s="16"/>
      <c r="S62" s="16"/>
      <c r="T62" s="159"/>
      <c r="U62" s="159"/>
      <c r="V62" s="3"/>
      <c r="W62" s="3"/>
      <c r="X62" s="3"/>
      <c r="Y62" s="3"/>
      <c r="Z62" s="3"/>
      <c r="AA62" s="3"/>
      <c r="AB62" s="3"/>
      <c r="AC62" s="3"/>
      <c r="AD62" s="5"/>
      <c r="AE62" s="5"/>
      <c r="AF62" s="5"/>
      <c r="AG62" s="5"/>
      <c r="AH62" s="5"/>
      <c r="AI62" s="5"/>
      <c r="AJ62" s="5"/>
      <c r="AK62" s="5"/>
      <c r="AL62" s="5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ht="9.9499999999999993" customHeight="1">
      <c r="K63" s="17"/>
      <c r="L63" s="16"/>
      <c r="M63" s="16"/>
      <c r="N63" s="16"/>
      <c r="O63" s="16"/>
      <c r="S63" s="16"/>
      <c r="T63" s="159"/>
      <c r="U63" s="159"/>
      <c r="V63" s="3"/>
      <c r="W63" s="3"/>
      <c r="X63" s="3"/>
      <c r="Y63" s="3"/>
      <c r="Z63" s="3"/>
      <c r="AA63" s="3"/>
      <c r="AB63" s="3"/>
      <c r="AC63" s="3"/>
      <c r="AD63" s="5"/>
      <c r="AE63" s="5"/>
      <c r="AF63" s="5"/>
      <c r="AG63" s="5"/>
      <c r="AH63" s="5"/>
      <c r="AI63" s="5"/>
      <c r="AJ63" s="5"/>
      <c r="AK63" s="5"/>
      <c r="AL63" s="5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9.9499999999999993" customHeight="1">
      <c r="S64" s="16"/>
      <c r="T64" s="159"/>
      <c r="U64" s="159"/>
      <c r="V64" s="3"/>
      <c r="W64" s="3"/>
      <c r="X64" s="3"/>
      <c r="Y64" s="3"/>
      <c r="Z64" s="3"/>
      <c r="AA64" s="3"/>
      <c r="AB64" s="3"/>
      <c r="AC64" s="3"/>
      <c r="AD64" s="5"/>
      <c r="AE64" s="5"/>
      <c r="AF64" s="5"/>
      <c r="AG64" s="5"/>
      <c r="AH64" s="5"/>
      <c r="AI64" s="5"/>
      <c r="AJ64" s="5"/>
      <c r="AK64" s="5"/>
      <c r="AL64" s="5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9:50" ht="9.9499999999999993" customHeight="1">
      <c r="S65" s="16"/>
      <c r="T65" s="159"/>
      <c r="U65" s="159"/>
      <c r="V65" s="3"/>
      <c r="W65" s="3"/>
      <c r="X65" s="3"/>
      <c r="Y65" s="3"/>
      <c r="Z65" s="3"/>
      <c r="AA65" s="3"/>
      <c r="AB65" s="3"/>
      <c r="AC65" s="3"/>
      <c r="AD65" s="5"/>
      <c r="AE65" s="5"/>
      <c r="AF65" s="5"/>
      <c r="AG65" s="5"/>
      <c r="AH65" s="5"/>
      <c r="AI65" s="5"/>
      <c r="AJ65" s="5"/>
      <c r="AK65" s="5"/>
      <c r="AL65" s="5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9:50" ht="9.9499999999999993" customHeight="1">
      <c r="S66" s="16"/>
      <c r="T66" s="159"/>
      <c r="U66" s="159"/>
      <c r="V66" s="3"/>
      <c r="W66" s="3"/>
      <c r="X66" s="3"/>
      <c r="Y66" s="3"/>
      <c r="Z66" s="3"/>
      <c r="AA66" s="3"/>
      <c r="AB66" s="3"/>
      <c r="AC66" s="3"/>
      <c r="AD66" s="5"/>
      <c r="AE66" s="5"/>
      <c r="AF66" s="5"/>
      <c r="AG66" s="5"/>
      <c r="AH66" s="5"/>
      <c r="AI66" s="5"/>
      <c r="AJ66" s="5"/>
      <c r="AK66" s="5"/>
      <c r="AL66" s="5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9:50" ht="9.9499999999999993" customHeight="1">
      <c r="S67" s="16"/>
      <c r="T67" s="159"/>
      <c r="U67" s="159"/>
      <c r="V67" s="3"/>
      <c r="W67" s="3"/>
      <c r="X67" s="3"/>
      <c r="Y67" s="3"/>
      <c r="Z67" s="3"/>
      <c r="AA67" s="3"/>
      <c r="AB67" s="3"/>
      <c r="AC67" s="3"/>
      <c r="AD67" s="5"/>
      <c r="AE67" s="5"/>
      <c r="AF67" s="5"/>
      <c r="AG67" s="5"/>
      <c r="AH67" s="5"/>
      <c r="AI67" s="5"/>
      <c r="AJ67" s="5"/>
      <c r="AK67" s="5"/>
      <c r="AL67" s="5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9:50" ht="9.9499999999999993" customHeight="1">
      <c r="S68" s="16"/>
      <c r="T68" s="159"/>
      <c r="U68" s="159"/>
      <c r="V68" s="3"/>
      <c r="W68" s="3"/>
      <c r="X68" s="3"/>
      <c r="Y68" s="3"/>
      <c r="Z68" s="3"/>
      <c r="AA68" s="3"/>
      <c r="AB68" s="3"/>
      <c r="AC68" s="3"/>
      <c r="AD68" s="5"/>
      <c r="AE68" s="5"/>
      <c r="AF68" s="5"/>
      <c r="AG68" s="5"/>
      <c r="AH68" s="5"/>
      <c r="AI68" s="5"/>
      <c r="AJ68" s="5"/>
      <c r="AK68" s="5"/>
      <c r="AL68" s="5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9:50" ht="9.9499999999999993" customHeight="1">
      <c r="S69" s="16"/>
      <c r="T69" s="159"/>
      <c r="U69" s="159"/>
      <c r="V69" s="3"/>
      <c r="W69" s="3"/>
      <c r="X69" s="3"/>
      <c r="Y69" s="3"/>
      <c r="Z69" s="3"/>
      <c r="AA69" s="3"/>
      <c r="AB69" s="3"/>
      <c r="AC69" s="3"/>
      <c r="AD69" s="5"/>
      <c r="AE69" s="5"/>
      <c r="AF69" s="5"/>
      <c r="AG69" s="5"/>
      <c r="AH69" s="5"/>
      <c r="AI69" s="5"/>
      <c r="AJ69" s="5"/>
      <c r="AK69" s="5"/>
      <c r="AL69" s="5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19:50" ht="9.9499999999999993" customHeight="1">
      <c r="S70" s="16"/>
      <c r="T70" s="159"/>
      <c r="U70" s="159"/>
      <c r="V70" s="3"/>
      <c r="W70" s="3"/>
      <c r="X70" s="3"/>
      <c r="Y70" s="3"/>
      <c r="Z70" s="3"/>
      <c r="AA70" s="3"/>
      <c r="AB70" s="3"/>
      <c r="AC70" s="3"/>
      <c r="AD70" s="5"/>
      <c r="AE70" s="5"/>
      <c r="AF70" s="5"/>
      <c r="AG70" s="5"/>
      <c r="AH70" s="5"/>
      <c r="AI70" s="5"/>
      <c r="AJ70" s="5"/>
      <c r="AK70" s="5"/>
      <c r="AL70" s="5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9:50" ht="9.9499999999999993" customHeight="1">
      <c r="S71" s="16"/>
      <c r="T71" s="159"/>
      <c r="U71" s="159"/>
      <c r="V71" s="3"/>
      <c r="W71" s="3"/>
      <c r="X71" s="3"/>
      <c r="Y71" s="3"/>
      <c r="Z71" s="3"/>
      <c r="AA71" s="3"/>
      <c r="AB71" s="3"/>
      <c r="AC71" s="3"/>
      <c r="AD71" s="5"/>
      <c r="AE71" s="5"/>
      <c r="AF71" s="5"/>
      <c r="AG71" s="5"/>
      <c r="AH71" s="5"/>
      <c r="AI71" s="5"/>
      <c r="AJ71" s="5"/>
      <c r="AK71" s="5"/>
      <c r="AL71" s="5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19:50" ht="9.9499999999999993" customHeight="1">
      <c r="S72" s="16"/>
      <c r="T72" s="159"/>
      <c r="U72" s="159"/>
      <c r="V72" s="3"/>
      <c r="W72" s="3"/>
      <c r="X72" s="3"/>
      <c r="Y72" s="3"/>
      <c r="Z72" s="3"/>
      <c r="AA72" s="3"/>
      <c r="AB72" s="3"/>
      <c r="AC72" s="3"/>
      <c r="AD72" s="5"/>
      <c r="AE72" s="5"/>
      <c r="AF72" s="5"/>
      <c r="AG72" s="5"/>
      <c r="AH72" s="5"/>
      <c r="AI72" s="5"/>
      <c r="AJ72" s="5"/>
      <c r="AK72" s="5"/>
      <c r="AL72" s="5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9:50" ht="9.9499999999999993" customHeight="1">
      <c r="S73" s="16"/>
      <c r="T73" s="159"/>
      <c r="U73" s="159"/>
      <c r="V73" s="3"/>
      <c r="W73" s="3"/>
      <c r="X73" s="3"/>
      <c r="Y73" s="3"/>
      <c r="Z73" s="3"/>
      <c r="AA73" s="3"/>
      <c r="AB73" s="3"/>
      <c r="AC73" s="3"/>
      <c r="AD73" s="5"/>
      <c r="AE73" s="5"/>
      <c r="AF73" s="5"/>
      <c r="AG73" s="5"/>
      <c r="AH73" s="5"/>
      <c r="AI73" s="5"/>
      <c r="AJ73" s="5"/>
      <c r="AK73" s="5"/>
      <c r="AL73" s="5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9:50" ht="9.9499999999999993" customHeight="1">
      <c r="S74" s="16"/>
      <c r="T74" s="159"/>
      <c r="U74" s="159"/>
      <c r="V74" s="3"/>
      <c r="W74" s="3"/>
      <c r="X74" s="3"/>
      <c r="Y74" s="3"/>
      <c r="Z74" s="3"/>
      <c r="AA74" s="3"/>
      <c r="AB74" s="3"/>
      <c r="AC74" s="3"/>
      <c r="AD74" s="5"/>
      <c r="AE74" s="5"/>
      <c r="AF74" s="5"/>
      <c r="AG74" s="5"/>
      <c r="AH74" s="5"/>
      <c r="AI74" s="5"/>
      <c r="AJ74" s="5"/>
      <c r="AK74" s="5"/>
      <c r="AL74" s="5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9:50" ht="9.9499999999999993" customHeight="1">
      <c r="S75" s="16"/>
      <c r="T75" s="159"/>
      <c r="U75" s="159"/>
      <c r="V75" s="3"/>
      <c r="W75" s="3"/>
      <c r="X75" s="3"/>
      <c r="Y75" s="3"/>
      <c r="Z75" s="3"/>
      <c r="AA75" s="3"/>
      <c r="AB75" s="3"/>
      <c r="AC75" s="3"/>
      <c r="AD75" s="5"/>
      <c r="AE75" s="5"/>
      <c r="AF75" s="5"/>
      <c r="AG75" s="5"/>
      <c r="AH75" s="5"/>
      <c r="AI75" s="5"/>
      <c r="AJ75" s="5"/>
      <c r="AK75" s="5"/>
      <c r="AL75" s="5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19:50" ht="9.9499999999999993" customHeight="1">
      <c r="S76" s="16"/>
      <c r="T76" s="159"/>
      <c r="U76" s="159"/>
      <c r="V76" s="3"/>
      <c r="W76" s="3"/>
      <c r="X76" s="3"/>
      <c r="Y76" s="3"/>
      <c r="Z76" s="3"/>
      <c r="AA76" s="3"/>
      <c r="AB76" s="3"/>
      <c r="AC76" s="3"/>
      <c r="AD76" s="5"/>
      <c r="AE76" s="5"/>
      <c r="AF76" s="5"/>
      <c r="AG76" s="5"/>
      <c r="AH76" s="5"/>
      <c r="AI76" s="5"/>
      <c r="AJ76" s="5"/>
      <c r="AK76" s="5"/>
      <c r="AL76" s="5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19:50" ht="9.9499999999999993" customHeight="1">
      <c r="S77" s="16"/>
      <c r="T77" s="159"/>
      <c r="U77" s="159"/>
      <c r="V77" s="3"/>
      <c r="W77" s="3"/>
      <c r="X77" s="3"/>
      <c r="Y77" s="3"/>
      <c r="Z77" s="3"/>
      <c r="AA77" s="3"/>
      <c r="AB77" s="3"/>
      <c r="AC77" s="3"/>
      <c r="AD77" s="5"/>
      <c r="AE77" s="5"/>
      <c r="AF77" s="5"/>
      <c r="AG77" s="5"/>
      <c r="AH77" s="5"/>
      <c r="AI77" s="5"/>
      <c r="AJ77" s="5"/>
      <c r="AK77" s="5"/>
      <c r="AL77" s="5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19:50" ht="9.9499999999999993" customHeight="1">
      <c r="S78" s="16"/>
      <c r="T78" s="159"/>
      <c r="U78" s="159"/>
      <c r="V78" s="3"/>
      <c r="W78" s="3"/>
      <c r="X78" s="3"/>
      <c r="Y78" s="3"/>
      <c r="Z78" s="3"/>
      <c r="AA78" s="3"/>
      <c r="AB78" s="3"/>
      <c r="AC78" s="3"/>
      <c r="AD78" s="5"/>
      <c r="AE78" s="5"/>
      <c r="AF78" s="5"/>
      <c r="AG78" s="5"/>
      <c r="AH78" s="5"/>
      <c r="AI78" s="5"/>
      <c r="AJ78" s="5"/>
      <c r="AK78" s="5"/>
      <c r="AL78" s="5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19:50" ht="9.9499999999999993" customHeight="1">
      <c r="S79" s="16"/>
      <c r="T79" s="159"/>
      <c r="U79" s="159"/>
      <c r="V79" s="3"/>
      <c r="W79" s="3"/>
      <c r="X79" s="3"/>
      <c r="Y79" s="3"/>
      <c r="Z79" s="3"/>
      <c r="AA79" s="3"/>
      <c r="AB79" s="3"/>
      <c r="AC79" s="3"/>
      <c r="AD79" s="5"/>
      <c r="AE79" s="5"/>
      <c r="AF79" s="5"/>
      <c r="AG79" s="5"/>
      <c r="AH79" s="5"/>
      <c r="AI79" s="5"/>
      <c r="AJ79" s="5"/>
      <c r="AK79" s="5"/>
      <c r="AL79" s="5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19:50" ht="9.9499999999999993" customHeight="1">
      <c r="S80" s="16"/>
      <c r="T80" s="159"/>
      <c r="U80" s="159"/>
      <c r="V80" s="3"/>
      <c r="W80" s="3"/>
      <c r="X80" s="3"/>
      <c r="Y80" s="3"/>
      <c r="Z80" s="3"/>
      <c r="AA80" s="3"/>
      <c r="AB80" s="3"/>
      <c r="AC80" s="3"/>
      <c r="AD80" s="5"/>
      <c r="AE80" s="5"/>
      <c r="AF80" s="5"/>
      <c r="AG80" s="5"/>
      <c r="AH80" s="5"/>
      <c r="AI80" s="5"/>
      <c r="AJ80" s="5"/>
      <c r="AK80" s="5"/>
      <c r="AL80" s="5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19:50" ht="9.9499999999999993" customHeight="1">
      <c r="S81" s="16"/>
      <c r="T81" s="159"/>
      <c r="U81" s="159"/>
      <c r="V81" s="3"/>
      <c r="W81" s="3"/>
      <c r="X81" s="3"/>
      <c r="Y81" s="3"/>
      <c r="Z81" s="3"/>
      <c r="AA81" s="3"/>
      <c r="AB81" s="3"/>
      <c r="AC81" s="3"/>
      <c r="AD81" s="5"/>
      <c r="AE81" s="5"/>
      <c r="AF81" s="5"/>
      <c r="AG81" s="5"/>
      <c r="AH81" s="5"/>
      <c r="AI81" s="5"/>
      <c r="AJ81" s="5"/>
      <c r="AK81" s="5"/>
      <c r="AL81" s="5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19:50" ht="9.9499999999999993" customHeight="1">
      <c r="S82" s="16"/>
      <c r="T82" s="159"/>
      <c r="U82" s="159"/>
      <c r="V82" s="3"/>
      <c r="W82" s="3"/>
      <c r="X82" s="3"/>
      <c r="Y82" s="3"/>
      <c r="Z82" s="3"/>
      <c r="AA82" s="3"/>
      <c r="AB82" s="3"/>
      <c r="AC82" s="3"/>
      <c r="AD82" s="5"/>
      <c r="AE82" s="5"/>
      <c r="AF82" s="5"/>
      <c r="AG82" s="5"/>
      <c r="AH82" s="5"/>
      <c r="AI82" s="5"/>
      <c r="AJ82" s="5"/>
      <c r="AK82" s="5"/>
      <c r="AL82" s="5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19:50" ht="9.9499999999999993" customHeight="1">
      <c r="S83" s="16"/>
      <c r="T83" s="159"/>
      <c r="U83" s="159"/>
      <c r="V83" s="3"/>
      <c r="W83" s="3"/>
      <c r="X83" s="3"/>
      <c r="Y83" s="3"/>
      <c r="Z83" s="3"/>
      <c r="AA83" s="3"/>
      <c r="AB83" s="3"/>
      <c r="AC83" s="3"/>
      <c r="AD83" s="5"/>
      <c r="AE83" s="5"/>
      <c r="AF83" s="5"/>
      <c r="AG83" s="5"/>
      <c r="AH83" s="5"/>
      <c r="AI83" s="5"/>
      <c r="AJ83" s="5"/>
      <c r="AK83" s="5"/>
      <c r="AL83" s="5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19:50" ht="9.9499999999999993" customHeight="1">
      <c r="S84" s="16"/>
      <c r="T84" s="159"/>
      <c r="U84" s="159"/>
      <c r="V84" s="3"/>
      <c r="W84" s="3"/>
      <c r="X84" s="3"/>
      <c r="Y84" s="3"/>
      <c r="Z84" s="3"/>
      <c r="AA84" s="3"/>
      <c r="AB84" s="3"/>
      <c r="AC84" s="3"/>
      <c r="AD84" s="5"/>
      <c r="AE84" s="5"/>
      <c r="AF84" s="5"/>
      <c r="AG84" s="5"/>
      <c r="AH84" s="5"/>
      <c r="AI84" s="5"/>
      <c r="AJ84" s="5"/>
      <c r="AK84" s="5"/>
      <c r="AL84" s="5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9:50" ht="9.9499999999999993" customHeight="1">
      <c r="S85" s="16"/>
      <c r="T85" s="159"/>
      <c r="U85" s="159"/>
      <c r="V85" s="3"/>
      <c r="W85" s="3"/>
      <c r="X85" s="3"/>
      <c r="Y85" s="3"/>
      <c r="Z85" s="3"/>
      <c r="AA85" s="3"/>
      <c r="AB85" s="3"/>
      <c r="AC85" s="3"/>
      <c r="AD85" s="5"/>
      <c r="AE85" s="5"/>
      <c r="AF85" s="5"/>
      <c r="AG85" s="5"/>
      <c r="AH85" s="5"/>
      <c r="AI85" s="5"/>
      <c r="AJ85" s="5"/>
      <c r="AK85" s="5"/>
      <c r="AL85" s="5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9:50" ht="9.9499999999999993" customHeight="1">
      <c r="S86" s="16"/>
      <c r="T86" s="159"/>
      <c r="U86" s="159"/>
      <c r="V86" s="3"/>
      <c r="W86" s="3"/>
      <c r="X86" s="3"/>
      <c r="Y86" s="3"/>
      <c r="Z86" s="3"/>
      <c r="AA86" s="3"/>
      <c r="AB86" s="3"/>
      <c r="AC86" s="3"/>
      <c r="AD86" s="5"/>
      <c r="AE86" s="5"/>
      <c r="AF86" s="5"/>
      <c r="AG86" s="5"/>
      <c r="AH86" s="5"/>
      <c r="AI86" s="5"/>
      <c r="AJ86" s="5"/>
      <c r="AK86" s="5"/>
      <c r="AL86" s="5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9:50" ht="9.9499999999999993" customHeight="1">
      <c r="S87" s="16"/>
      <c r="T87" s="159"/>
      <c r="U87" s="159"/>
      <c r="V87" s="3"/>
      <c r="W87" s="3"/>
      <c r="X87" s="3"/>
      <c r="Y87" s="3"/>
      <c r="Z87" s="3"/>
      <c r="AA87" s="3"/>
      <c r="AB87" s="3"/>
      <c r="AC87" s="3"/>
      <c r="AD87" s="5"/>
      <c r="AE87" s="5"/>
      <c r="AF87" s="5"/>
      <c r="AG87" s="5"/>
      <c r="AH87" s="5"/>
      <c r="AI87" s="5"/>
      <c r="AJ87" s="5"/>
      <c r="AK87" s="5"/>
      <c r="AL87" s="5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9:50" ht="9.9499999999999993" customHeight="1">
      <c r="S88" s="16"/>
      <c r="T88" s="159"/>
      <c r="U88" s="159"/>
      <c r="V88" s="3"/>
      <c r="W88" s="3"/>
      <c r="X88" s="3"/>
      <c r="Y88" s="3"/>
      <c r="Z88" s="3"/>
      <c r="AA88" s="3"/>
      <c r="AB88" s="3"/>
      <c r="AC88" s="3"/>
      <c r="AD88" s="5"/>
      <c r="AE88" s="5"/>
      <c r="AF88" s="5"/>
      <c r="AG88" s="5"/>
      <c r="AH88" s="5"/>
      <c r="AI88" s="5"/>
      <c r="AJ88" s="5"/>
      <c r="AK88" s="5"/>
      <c r="AL88" s="5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9:50" ht="9.9499999999999993" customHeight="1">
      <c r="S89" s="16"/>
      <c r="T89" s="159"/>
      <c r="U89" s="159"/>
      <c r="V89" s="3"/>
      <c r="W89" s="3"/>
      <c r="X89" s="3"/>
      <c r="Y89" s="3"/>
      <c r="Z89" s="3"/>
      <c r="AA89" s="3"/>
      <c r="AB89" s="3"/>
      <c r="AC89" s="3"/>
      <c r="AD89" s="5"/>
      <c r="AE89" s="5"/>
      <c r="AF89" s="5"/>
      <c r="AG89" s="5"/>
      <c r="AH89" s="5"/>
      <c r="AI89" s="5"/>
      <c r="AJ89" s="5"/>
      <c r="AK89" s="5"/>
      <c r="AL89" s="5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9:50" ht="9.9499999999999993" customHeight="1">
      <c r="S90" s="16"/>
      <c r="T90" s="159"/>
      <c r="U90" s="159"/>
      <c r="V90" s="3"/>
      <c r="W90" s="3"/>
      <c r="X90" s="3"/>
      <c r="Y90" s="3"/>
      <c r="Z90" s="3"/>
      <c r="AA90" s="3"/>
      <c r="AB90" s="3"/>
      <c r="AC90" s="3"/>
      <c r="AD90" s="5"/>
      <c r="AE90" s="5"/>
      <c r="AF90" s="5"/>
      <c r="AG90" s="5"/>
      <c r="AH90" s="5"/>
      <c r="AI90" s="5"/>
      <c r="AJ90" s="5"/>
      <c r="AK90" s="5"/>
      <c r="AL90" s="5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9:50" ht="9.9499999999999993" customHeight="1">
      <c r="S91" s="16"/>
      <c r="T91" s="159"/>
      <c r="U91" s="159"/>
      <c r="V91" s="3"/>
      <c r="W91" s="3"/>
      <c r="X91" s="3"/>
      <c r="Y91" s="3"/>
      <c r="Z91" s="3"/>
      <c r="AA91" s="3"/>
      <c r="AB91" s="3"/>
      <c r="AC91" s="3"/>
      <c r="AD91" s="5"/>
      <c r="AE91" s="5"/>
      <c r="AF91" s="5"/>
      <c r="AG91" s="5"/>
      <c r="AH91" s="5"/>
      <c r="AI91" s="5"/>
      <c r="AJ91" s="5"/>
      <c r="AK91" s="5"/>
      <c r="AL91" s="5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9:50" ht="9.9499999999999993" customHeight="1">
      <c r="S92" s="16"/>
      <c r="T92" s="159"/>
      <c r="U92" s="159"/>
      <c r="V92" s="3"/>
      <c r="W92" s="3"/>
      <c r="X92" s="3"/>
      <c r="Y92" s="3"/>
      <c r="Z92" s="3"/>
      <c r="AA92" s="3"/>
      <c r="AB92" s="3"/>
      <c r="AC92" s="3"/>
      <c r="AD92" s="5"/>
      <c r="AE92" s="5"/>
      <c r="AF92" s="5"/>
      <c r="AG92" s="5"/>
      <c r="AH92" s="5"/>
      <c r="AI92" s="5"/>
      <c r="AJ92" s="5"/>
      <c r="AK92" s="5"/>
      <c r="AL92" s="5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9:50" ht="9.9499999999999993" customHeight="1">
      <c r="S93" s="16"/>
      <c r="T93" s="159"/>
      <c r="U93" s="159"/>
      <c r="V93" s="3"/>
      <c r="W93" s="3"/>
      <c r="X93" s="3"/>
      <c r="Y93" s="3"/>
      <c r="Z93" s="3"/>
      <c r="AA93" s="3"/>
      <c r="AB93" s="3"/>
      <c r="AC93" s="3"/>
      <c r="AD93" s="5"/>
      <c r="AE93" s="5"/>
      <c r="AF93" s="5"/>
      <c r="AG93" s="5"/>
      <c r="AH93" s="5"/>
      <c r="AI93" s="5"/>
      <c r="AJ93" s="5"/>
      <c r="AK93" s="5"/>
      <c r="AL93" s="5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9:50" ht="9.9499999999999993" customHeight="1">
      <c r="S94" s="16"/>
      <c r="T94" s="159"/>
      <c r="U94" s="159"/>
      <c r="V94" s="3"/>
      <c r="W94" s="3"/>
      <c r="X94" s="3"/>
      <c r="Y94" s="3"/>
      <c r="Z94" s="3"/>
      <c r="AA94" s="3"/>
      <c r="AB94" s="3"/>
      <c r="AC94" s="3"/>
      <c r="AD94" s="5"/>
      <c r="AE94" s="5"/>
      <c r="AF94" s="5"/>
      <c r="AG94" s="5"/>
      <c r="AH94" s="5"/>
      <c r="AI94" s="5"/>
      <c r="AJ94" s="5"/>
      <c r="AK94" s="5"/>
      <c r="AL94" s="5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pans="19:50" ht="9.9499999999999993" customHeight="1">
      <c r="S95" s="16"/>
      <c r="T95" s="159"/>
      <c r="U95" s="159"/>
      <c r="V95" s="3"/>
      <c r="W95" s="3"/>
      <c r="X95" s="3"/>
      <c r="Y95" s="3"/>
      <c r="Z95" s="3"/>
      <c r="AA95" s="3"/>
      <c r="AB95" s="3"/>
      <c r="AC95" s="3"/>
      <c r="AD95" s="5"/>
      <c r="AE95" s="5"/>
      <c r="AF95" s="5"/>
      <c r="AG95" s="5"/>
      <c r="AH95" s="5"/>
      <c r="AI95" s="5"/>
      <c r="AJ95" s="5"/>
      <c r="AK95" s="5"/>
      <c r="AL95" s="5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 spans="19:50" ht="9.9499999999999993" customHeight="1">
      <c r="S96" s="16"/>
      <c r="T96" s="159"/>
      <c r="U96" s="159"/>
      <c r="V96" s="3"/>
      <c r="W96" s="3"/>
      <c r="X96" s="3"/>
      <c r="Y96" s="3"/>
      <c r="Z96" s="3"/>
      <c r="AA96" s="3"/>
      <c r="AB96" s="3"/>
      <c r="AC96" s="3"/>
      <c r="AD96" s="5"/>
      <c r="AE96" s="5"/>
      <c r="AF96" s="5"/>
      <c r="AG96" s="5"/>
      <c r="AH96" s="5"/>
      <c r="AI96" s="5"/>
      <c r="AJ96" s="5"/>
      <c r="AK96" s="5"/>
      <c r="AL96" s="5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 spans="19:50" ht="9.9499999999999993" customHeight="1">
      <c r="S97" s="16"/>
      <c r="T97" s="159"/>
      <c r="U97" s="159"/>
      <c r="V97" s="3"/>
      <c r="W97" s="3"/>
      <c r="X97" s="3"/>
      <c r="Y97" s="3"/>
      <c r="Z97" s="3"/>
      <c r="AA97" s="3"/>
      <c r="AB97" s="3"/>
      <c r="AC97" s="3"/>
      <c r="AD97" s="5"/>
      <c r="AE97" s="5"/>
      <c r="AF97" s="5"/>
      <c r="AG97" s="5"/>
      <c r="AH97" s="5"/>
      <c r="AI97" s="5"/>
      <c r="AJ97" s="5"/>
      <c r="AK97" s="5"/>
      <c r="AL97" s="5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 spans="19:50" ht="9.9499999999999993" customHeight="1">
      <c r="S98" s="16"/>
      <c r="T98" s="159"/>
      <c r="U98" s="159"/>
      <c r="V98" s="3"/>
      <c r="W98" s="3"/>
      <c r="X98" s="3"/>
      <c r="Y98" s="3"/>
      <c r="Z98" s="3"/>
      <c r="AA98" s="3"/>
      <c r="AB98" s="3"/>
      <c r="AC98" s="3"/>
      <c r="AD98" s="5"/>
      <c r="AE98" s="5"/>
      <c r="AF98" s="5"/>
      <c r="AG98" s="5"/>
      <c r="AH98" s="5"/>
      <c r="AI98" s="5"/>
      <c r="AJ98" s="5"/>
      <c r="AK98" s="5"/>
      <c r="AL98" s="5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19:50" ht="9.9499999999999993" customHeight="1">
      <c r="S99" s="16"/>
      <c r="T99" s="159"/>
      <c r="U99" s="159"/>
      <c r="V99" s="3"/>
      <c r="W99" s="3"/>
      <c r="X99" s="3"/>
      <c r="Y99" s="3"/>
      <c r="Z99" s="3"/>
      <c r="AA99" s="3"/>
      <c r="AB99" s="3"/>
      <c r="AC99" s="3"/>
      <c r="AD99" s="5"/>
      <c r="AE99" s="5"/>
      <c r="AF99" s="5"/>
      <c r="AG99" s="5"/>
      <c r="AH99" s="5"/>
      <c r="AI99" s="5"/>
      <c r="AJ99" s="5"/>
      <c r="AK99" s="5"/>
      <c r="AL99" s="5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 spans="19:50" ht="9.9499999999999993" customHeight="1">
      <c r="S100" s="16"/>
      <c r="T100" s="159"/>
      <c r="U100" s="159"/>
      <c r="V100" s="3"/>
      <c r="W100" s="3"/>
      <c r="X100" s="3"/>
      <c r="Y100" s="3"/>
      <c r="Z100" s="3"/>
      <c r="AA100" s="3"/>
      <c r="AB100" s="3"/>
      <c r="AC100" s="3"/>
      <c r="AD100" s="5"/>
      <c r="AE100" s="5"/>
      <c r="AF100" s="5"/>
      <c r="AG100" s="5"/>
      <c r="AH100" s="5"/>
      <c r="AI100" s="5"/>
      <c r="AJ100" s="5"/>
      <c r="AK100" s="5"/>
      <c r="AL100" s="5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</row>
    <row r="101" spans="19:50" ht="9.9499999999999993" customHeight="1">
      <c r="S101" s="16"/>
      <c r="T101" s="159"/>
      <c r="U101" s="159"/>
      <c r="V101" s="3"/>
      <c r="W101" s="3"/>
      <c r="X101" s="3"/>
      <c r="Y101" s="3"/>
      <c r="Z101" s="3"/>
      <c r="AA101" s="3"/>
      <c r="AB101" s="3"/>
      <c r="AC101" s="3"/>
      <c r="AD101" s="5"/>
      <c r="AE101" s="5"/>
      <c r="AF101" s="5"/>
      <c r="AG101" s="5"/>
      <c r="AH101" s="5"/>
      <c r="AI101" s="5"/>
      <c r="AJ101" s="5"/>
      <c r="AK101" s="5"/>
      <c r="AL101" s="5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</row>
    <row r="102" spans="19:50" ht="9.9499999999999993" customHeight="1">
      <c r="S102" s="16"/>
      <c r="T102" s="159"/>
      <c r="U102" s="159"/>
      <c r="V102" s="3"/>
      <c r="W102" s="3"/>
      <c r="X102" s="3"/>
      <c r="Y102" s="3"/>
      <c r="Z102" s="3"/>
      <c r="AA102" s="3"/>
      <c r="AB102" s="3"/>
      <c r="AC102" s="3"/>
      <c r="AD102" s="5"/>
      <c r="AE102" s="5"/>
      <c r="AF102" s="5"/>
      <c r="AG102" s="5"/>
      <c r="AH102" s="5"/>
      <c r="AI102" s="5"/>
      <c r="AJ102" s="5"/>
      <c r="AK102" s="5"/>
      <c r="AL102" s="5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</row>
    <row r="103" spans="19:50" ht="9.9499999999999993" customHeight="1">
      <c r="S103" s="16"/>
      <c r="T103" s="159"/>
      <c r="U103" s="159"/>
      <c r="V103" s="3"/>
      <c r="W103" s="3"/>
      <c r="X103" s="3"/>
      <c r="Y103" s="3"/>
      <c r="Z103" s="3"/>
      <c r="AA103" s="3"/>
      <c r="AB103" s="3"/>
      <c r="AC103" s="3"/>
      <c r="AD103" s="5"/>
      <c r="AE103" s="5"/>
      <c r="AF103" s="5"/>
      <c r="AG103" s="5"/>
      <c r="AH103" s="5"/>
      <c r="AI103" s="5"/>
      <c r="AJ103" s="5"/>
      <c r="AK103" s="5"/>
      <c r="AL103" s="5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</row>
    <row r="104" spans="19:50" ht="9.9499999999999993" customHeight="1">
      <c r="S104" s="16"/>
      <c r="T104" s="159"/>
      <c r="U104" s="159"/>
      <c r="V104" s="3"/>
      <c r="W104" s="3"/>
      <c r="X104" s="3"/>
      <c r="Y104" s="3"/>
      <c r="Z104" s="3"/>
      <c r="AA104" s="3"/>
      <c r="AB104" s="3"/>
      <c r="AC104" s="3"/>
      <c r="AD104" s="5"/>
      <c r="AE104" s="5"/>
      <c r="AF104" s="5"/>
      <c r="AG104" s="5"/>
      <c r="AH104" s="5"/>
      <c r="AI104" s="5"/>
      <c r="AJ104" s="5"/>
      <c r="AK104" s="5"/>
      <c r="AL104" s="5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</row>
    <row r="105" spans="19:50" ht="9.9499999999999993" customHeight="1">
      <c r="S105" s="16"/>
      <c r="T105" s="159"/>
      <c r="U105" s="159"/>
      <c r="V105" s="3"/>
      <c r="W105" s="3"/>
      <c r="X105" s="3"/>
      <c r="Y105" s="3"/>
      <c r="Z105" s="3"/>
      <c r="AA105" s="3"/>
      <c r="AB105" s="3"/>
      <c r="AC105" s="3"/>
      <c r="AD105" s="5"/>
      <c r="AE105" s="5"/>
      <c r="AF105" s="5"/>
      <c r="AG105" s="5"/>
      <c r="AH105" s="5"/>
      <c r="AI105" s="5"/>
      <c r="AJ105" s="5"/>
      <c r="AK105" s="5"/>
      <c r="AL105" s="5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</row>
    <row r="106" spans="19:50" ht="9.9499999999999993" customHeight="1">
      <c r="S106" s="16"/>
      <c r="T106" s="159"/>
      <c r="U106" s="159"/>
      <c r="V106" s="3"/>
      <c r="W106" s="3"/>
      <c r="X106" s="3"/>
      <c r="Y106" s="3"/>
      <c r="Z106" s="3"/>
      <c r="AA106" s="3"/>
      <c r="AB106" s="3"/>
      <c r="AC106" s="3"/>
      <c r="AD106" s="5"/>
      <c r="AE106" s="5"/>
      <c r="AF106" s="5"/>
      <c r="AG106" s="5"/>
      <c r="AH106" s="5"/>
      <c r="AI106" s="5"/>
      <c r="AJ106" s="5"/>
      <c r="AK106" s="5"/>
      <c r="AL106" s="5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</row>
    <row r="107" spans="19:50" ht="9.9499999999999993" customHeight="1">
      <c r="S107" s="16"/>
      <c r="T107" s="159"/>
      <c r="U107" s="159"/>
      <c r="V107" s="3"/>
      <c r="W107" s="3"/>
      <c r="X107" s="3"/>
      <c r="Y107" s="3"/>
      <c r="Z107" s="3"/>
      <c r="AA107" s="3"/>
      <c r="AB107" s="3"/>
      <c r="AC107" s="3"/>
      <c r="AD107" s="5"/>
      <c r="AE107" s="5"/>
      <c r="AF107" s="5"/>
      <c r="AG107" s="5"/>
      <c r="AH107" s="5"/>
      <c r="AI107" s="5"/>
      <c r="AJ107" s="5"/>
      <c r="AK107" s="5"/>
      <c r="AL107" s="5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</row>
    <row r="108" spans="19:50" ht="9.9499999999999993" customHeight="1">
      <c r="S108" s="16"/>
      <c r="T108" s="159"/>
      <c r="U108" s="159"/>
      <c r="V108" s="3"/>
      <c r="W108" s="3"/>
      <c r="X108" s="3"/>
      <c r="Y108" s="3"/>
      <c r="Z108" s="3"/>
      <c r="AA108" s="3"/>
      <c r="AB108" s="3"/>
      <c r="AC108" s="3"/>
      <c r="AD108" s="5"/>
      <c r="AE108" s="5"/>
      <c r="AF108" s="5"/>
      <c r="AG108" s="5"/>
      <c r="AH108" s="5"/>
      <c r="AI108" s="5"/>
      <c r="AJ108" s="5"/>
      <c r="AK108" s="5"/>
      <c r="AL108" s="5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</row>
    <row r="109" spans="19:50" ht="9.9499999999999993" customHeight="1">
      <c r="S109" s="16"/>
      <c r="T109" s="159"/>
      <c r="U109" s="159"/>
      <c r="V109" s="3"/>
      <c r="W109" s="3"/>
      <c r="X109" s="3"/>
      <c r="Y109" s="3"/>
      <c r="Z109" s="3"/>
      <c r="AA109" s="3"/>
      <c r="AB109" s="3"/>
      <c r="AC109" s="3"/>
      <c r="AD109" s="5"/>
      <c r="AE109" s="5"/>
      <c r="AF109" s="5"/>
      <c r="AG109" s="5"/>
      <c r="AH109" s="5"/>
      <c r="AI109" s="5"/>
      <c r="AJ109" s="5"/>
      <c r="AK109" s="5"/>
      <c r="AL109" s="5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</row>
    <row r="110" spans="19:50" ht="9.9499999999999993" customHeight="1">
      <c r="S110" s="16"/>
      <c r="T110" s="159"/>
      <c r="U110" s="159"/>
      <c r="V110" s="3"/>
      <c r="W110" s="3"/>
      <c r="X110" s="3"/>
      <c r="Y110" s="3"/>
      <c r="Z110" s="3"/>
      <c r="AA110" s="3"/>
      <c r="AB110" s="3"/>
      <c r="AC110" s="3"/>
      <c r="AD110" s="5"/>
      <c r="AE110" s="5"/>
      <c r="AF110" s="5"/>
      <c r="AG110" s="5"/>
      <c r="AH110" s="5"/>
      <c r="AI110" s="5"/>
      <c r="AJ110" s="5"/>
      <c r="AK110" s="5"/>
      <c r="AL110" s="5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</row>
    <row r="111" spans="19:50" ht="9.9499999999999993" customHeight="1">
      <c r="S111" s="16"/>
      <c r="T111" s="159"/>
      <c r="U111" s="159"/>
      <c r="V111" s="3"/>
      <c r="W111" s="3"/>
      <c r="X111" s="3"/>
      <c r="Y111" s="3"/>
      <c r="Z111" s="3"/>
      <c r="AA111" s="3"/>
      <c r="AB111" s="3"/>
      <c r="AC111" s="3"/>
      <c r="AD111" s="5"/>
      <c r="AE111" s="5"/>
      <c r="AF111" s="5"/>
      <c r="AG111" s="5"/>
      <c r="AH111" s="5"/>
      <c r="AI111" s="5"/>
      <c r="AJ111" s="5"/>
      <c r="AK111" s="5"/>
      <c r="AL111" s="5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</row>
    <row r="112" spans="19:50" ht="9.9499999999999993" customHeight="1">
      <c r="S112" s="16"/>
      <c r="T112" s="159"/>
      <c r="U112" s="159"/>
      <c r="V112" s="3"/>
      <c r="W112" s="3"/>
      <c r="X112" s="3"/>
      <c r="Y112" s="3"/>
      <c r="Z112" s="3"/>
      <c r="AA112" s="3"/>
      <c r="AB112" s="3"/>
      <c r="AC112" s="3"/>
      <c r="AD112" s="5"/>
      <c r="AE112" s="5"/>
      <c r="AF112" s="5"/>
      <c r="AG112" s="5"/>
      <c r="AH112" s="5"/>
      <c r="AI112" s="5"/>
      <c r="AJ112" s="5"/>
      <c r="AK112" s="5"/>
      <c r="AL112" s="5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</row>
    <row r="113" spans="19:50" ht="9.9499999999999993" customHeight="1">
      <c r="S113" s="16"/>
      <c r="T113" s="159"/>
      <c r="U113" s="159"/>
      <c r="V113" s="3"/>
      <c r="W113" s="3"/>
      <c r="X113" s="3"/>
      <c r="Y113" s="3"/>
      <c r="Z113" s="3"/>
      <c r="AA113" s="3"/>
      <c r="AB113" s="3"/>
      <c r="AC113" s="3"/>
      <c r="AD113" s="5"/>
      <c r="AE113" s="5"/>
      <c r="AF113" s="5"/>
      <c r="AG113" s="5"/>
      <c r="AH113" s="5"/>
      <c r="AI113" s="5"/>
      <c r="AJ113" s="5"/>
      <c r="AK113" s="5"/>
      <c r="AL113" s="5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</row>
    <row r="114" spans="19:50" ht="9.9499999999999993" customHeight="1">
      <c r="S114" s="16"/>
      <c r="T114" s="159"/>
      <c r="U114" s="159"/>
      <c r="V114" s="3"/>
      <c r="W114" s="3"/>
      <c r="X114" s="3"/>
      <c r="Y114" s="3"/>
      <c r="Z114" s="3"/>
      <c r="AA114" s="3"/>
      <c r="AB114" s="3"/>
      <c r="AC114" s="3"/>
      <c r="AD114" s="5"/>
      <c r="AE114" s="5"/>
      <c r="AF114" s="5"/>
      <c r="AG114" s="5"/>
      <c r="AH114" s="5"/>
      <c r="AI114" s="5"/>
      <c r="AJ114" s="5"/>
      <c r="AK114" s="5"/>
      <c r="AL114" s="5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</row>
    <row r="115" spans="19:50" ht="9.9499999999999993" customHeight="1">
      <c r="S115" s="16"/>
      <c r="T115" s="159"/>
      <c r="U115" s="159"/>
      <c r="V115" s="3"/>
      <c r="W115" s="3"/>
      <c r="X115" s="3"/>
      <c r="Y115" s="3"/>
      <c r="Z115" s="3"/>
      <c r="AA115" s="3"/>
      <c r="AB115" s="3"/>
      <c r="AC115" s="3"/>
      <c r="AD115" s="5"/>
      <c r="AE115" s="5"/>
      <c r="AF115" s="5"/>
      <c r="AG115" s="5"/>
      <c r="AH115" s="5"/>
      <c r="AI115" s="5"/>
      <c r="AJ115" s="5"/>
      <c r="AK115" s="5"/>
      <c r="AL115" s="5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</row>
    <row r="116" spans="19:50" ht="9.9499999999999993" customHeight="1">
      <c r="S116" s="16"/>
      <c r="T116" s="159"/>
      <c r="U116" s="159"/>
      <c r="V116" s="3"/>
      <c r="W116" s="3"/>
      <c r="X116" s="3"/>
      <c r="Y116" s="3"/>
      <c r="Z116" s="3"/>
      <c r="AA116" s="3"/>
      <c r="AB116" s="3"/>
      <c r="AC116" s="3"/>
      <c r="AD116" s="5"/>
      <c r="AE116" s="5"/>
      <c r="AF116" s="5"/>
      <c r="AG116" s="5"/>
      <c r="AH116" s="5"/>
      <c r="AI116" s="5"/>
      <c r="AJ116" s="5"/>
      <c r="AK116" s="5"/>
      <c r="AL116" s="5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 spans="19:50" ht="9.9499999999999993" customHeight="1">
      <c r="S117" s="16"/>
      <c r="T117" s="159"/>
      <c r="U117" s="159"/>
      <c r="V117" s="3"/>
      <c r="W117" s="3"/>
      <c r="X117" s="3"/>
      <c r="Y117" s="3"/>
      <c r="Z117" s="3"/>
      <c r="AA117" s="3"/>
      <c r="AB117" s="3"/>
      <c r="AC117" s="3"/>
      <c r="AD117" s="5"/>
      <c r="AE117" s="5"/>
      <c r="AF117" s="5"/>
      <c r="AG117" s="5"/>
      <c r="AH117" s="5"/>
      <c r="AI117" s="5"/>
      <c r="AJ117" s="5"/>
      <c r="AK117" s="5"/>
      <c r="AL117" s="5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 spans="19:50" ht="9.9499999999999993" customHeight="1">
      <c r="S118" s="16"/>
      <c r="T118" s="159"/>
      <c r="U118" s="159"/>
      <c r="V118" s="3"/>
      <c r="W118" s="3"/>
      <c r="X118" s="3"/>
      <c r="Y118" s="3"/>
      <c r="Z118" s="3"/>
      <c r="AA118" s="3"/>
      <c r="AB118" s="3"/>
      <c r="AC118" s="3"/>
      <c r="AD118" s="5"/>
      <c r="AE118" s="5"/>
      <c r="AF118" s="5"/>
      <c r="AG118" s="5"/>
      <c r="AH118" s="5"/>
      <c r="AI118" s="5"/>
      <c r="AJ118" s="5"/>
      <c r="AK118" s="5"/>
      <c r="AL118" s="5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</row>
    <row r="119" spans="19:50" ht="9.9499999999999993" customHeight="1">
      <c r="S119" s="16"/>
      <c r="T119" s="159"/>
      <c r="U119" s="159"/>
      <c r="V119" s="3"/>
      <c r="W119" s="3"/>
      <c r="X119" s="3"/>
      <c r="Y119" s="3"/>
      <c r="Z119" s="3"/>
      <c r="AA119" s="3"/>
      <c r="AB119" s="3"/>
      <c r="AC119" s="3"/>
      <c r="AD119" s="5"/>
      <c r="AE119" s="5"/>
      <c r="AF119" s="5"/>
      <c r="AG119" s="5"/>
      <c r="AH119" s="5"/>
      <c r="AI119" s="5"/>
      <c r="AJ119" s="5"/>
      <c r="AK119" s="5"/>
      <c r="AL119" s="5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 spans="19:50" ht="9.9499999999999993" customHeight="1">
      <c r="S120" s="16"/>
      <c r="T120" s="159"/>
      <c r="U120" s="159"/>
      <c r="V120" s="3"/>
      <c r="W120" s="3"/>
      <c r="X120" s="3"/>
      <c r="Y120" s="3"/>
      <c r="Z120" s="3"/>
      <c r="AA120" s="3"/>
      <c r="AB120" s="3"/>
      <c r="AC120" s="3"/>
      <c r="AD120" s="5"/>
      <c r="AE120" s="5"/>
      <c r="AF120" s="5"/>
      <c r="AG120" s="5"/>
      <c r="AH120" s="5"/>
      <c r="AI120" s="5"/>
      <c r="AJ120" s="5"/>
      <c r="AK120" s="5"/>
      <c r="AL120" s="5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1" spans="19:50" ht="9.9499999999999993" customHeight="1">
      <c r="S121" s="16"/>
      <c r="T121" s="159"/>
      <c r="U121" s="159"/>
      <c r="V121" s="3"/>
      <c r="W121" s="3"/>
      <c r="X121" s="3"/>
      <c r="Y121" s="3"/>
      <c r="Z121" s="3"/>
      <c r="AA121" s="3"/>
      <c r="AB121" s="3"/>
      <c r="AC121" s="3"/>
      <c r="AD121" s="5"/>
      <c r="AE121" s="5"/>
      <c r="AF121" s="5"/>
      <c r="AG121" s="5"/>
      <c r="AH121" s="5"/>
      <c r="AI121" s="5"/>
      <c r="AJ121" s="5"/>
      <c r="AK121" s="5"/>
      <c r="AL121" s="5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</row>
    <row r="122" spans="19:50" ht="9.9499999999999993" customHeight="1">
      <c r="S122" s="16"/>
      <c r="T122" s="159"/>
      <c r="U122" s="159"/>
      <c r="V122" s="3"/>
      <c r="W122" s="3"/>
      <c r="X122" s="3"/>
      <c r="Y122" s="3"/>
      <c r="Z122" s="3"/>
      <c r="AA122" s="3"/>
      <c r="AB122" s="3"/>
      <c r="AC122" s="3"/>
      <c r="AD122" s="5"/>
      <c r="AE122" s="5"/>
      <c r="AF122" s="5"/>
      <c r="AG122" s="5"/>
      <c r="AH122" s="5"/>
      <c r="AI122" s="5"/>
      <c r="AJ122" s="5"/>
      <c r="AK122" s="5"/>
      <c r="AL122" s="5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</row>
    <row r="123" spans="19:50" ht="9.9499999999999993" customHeight="1">
      <c r="S123" s="16"/>
      <c r="T123" s="159"/>
      <c r="U123" s="159"/>
      <c r="V123" s="3"/>
      <c r="W123" s="3"/>
      <c r="X123" s="3"/>
      <c r="Y123" s="3"/>
      <c r="Z123" s="3"/>
      <c r="AA123" s="3"/>
      <c r="AB123" s="3"/>
      <c r="AC123" s="3"/>
      <c r="AD123" s="5"/>
      <c r="AE123" s="5"/>
      <c r="AF123" s="5"/>
      <c r="AG123" s="5"/>
      <c r="AH123" s="5"/>
      <c r="AI123" s="5"/>
      <c r="AJ123" s="5"/>
      <c r="AK123" s="5"/>
      <c r="AL123" s="5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</row>
    <row r="124" spans="19:50" ht="9.9499999999999993" customHeight="1">
      <c r="S124" s="16"/>
      <c r="T124" s="159"/>
      <c r="U124" s="159"/>
      <c r="V124" s="3"/>
      <c r="W124" s="3"/>
      <c r="X124" s="3"/>
      <c r="Y124" s="3"/>
      <c r="Z124" s="3"/>
      <c r="AA124" s="3"/>
      <c r="AB124" s="3"/>
      <c r="AC124" s="3"/>
      <c r="AD124" s="5"/>
      <c r="AE124" s="5"/>
      <c r="AF124" s="5"/>
      <c r="AG124" s="5"/>
      <c r="AH124" s="5"/>
      <c r="AI124" s="5"/>
      <c r="AJ124" s="5"/>
      <c r="AK124" s="5"/>
      <c r="AL124" s="5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 spans="19:50" ht="9.9499999999999993" customHeight="1">
      <c r="S125" s="16"/>
      <c r="T125" s="159"/>
      <c r="U125" s="159"/>
      <c r="V125" s="3"/>
      <c r="W125" s="3"/>
      <c r="X125" s="3"/>
      <c r="Y125" s="3"/>
      <c r="Z125" s="3"/>
      <c r="AA125" s="3"/>
      <c r="AB125" s="3"/>
      <c r="AC125" s="3"/>
      <c r="AD125" s="5"/>
      <c r="AE125" s="5"/>
      <c r="AF125" s="5"/>
      <c r="AG125" s="5"/>
      <c r="AH125" s="5"/>
      <c r="AI125" s="5"/>
      <c r="AJ125" s="5"/>
      <c r="AK125" s="5"/>
      <c r="AL125" s="5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spans="19:50" ht="9.9499999999999993" customHeight="1">
      <c r="S126" s="16"/>
      <c r="T126" s="159"/>
      <c r="U126" s="159"/>
      <c r="V126" s="3"/>
      <c r="W126" s="3"/>
      <c r="X126" s="3"/>
      <c r="Y126" s="3"/>
      <c r="Z126" s="3"/>
      <c r="AA126" s="3"/>
      <c r="AB126" s="3"/>
      <c r="AC126" s="3"/>
      <c r="AD126" s="5"/>
      <c r="AE126" s="5"/>
      <c r="AF126" s="5"/>
      <c r="AG126" s="5"/>
      <c r="AH126" s="5"/>
      <c r="AI126" s="5"/>
      <c r="AJ126" s="5"/>
      <c r="AK126" s="5"/>
      <c r="AL126" s="5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</row>
  </sheetData>
  <mergeCells count="2">
    <mergeCell ref="A3:AB3"/>
    <mergeCell ref="A25:AB25"/>
  </mergeCells>
  <printOptions horizontalCentered="1" verticalCentered="1"/>
  <pageMargins left="0" right="0" top="0.74803149606299213" bottom="0.74803149606299213" header="0.31496062992125984" footer="0.31496062992125984"/>
  <pageSetup orientation="portrait" r:id="rId1"/>
  <headerFooter alignWithMargins="0"/>
  <colBreaks count="1" manualBreakCount="1">
    <brk id="2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Bilanz</vt:lpstr>
      <vt:lpstr>Bilanz!Ausfuhr</vt:lpstr>
      <vt:lpstr>Bilanz!Druckbereich</vt:lpstr>
      <vt:lpstr>Bilanz!Einfuhr</vt:lpstr>
      <vt:lpstr>Bilanz!Versorgungsbilanz_Eier</vt:lpstr>
    </vt:vector>
  </TitlesOfParts>
  <Company>Bundesanstalt für Landwirtschaft und Ernährung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Bock, Kathrin</dc:creator>
  <cp:lastModifiedBy>Hasebrink, Nicole</cp:lastModifiedBy>
  <dcterms:created xsi:type="dcterms:W3CDTF">2020-03-24T03:38:57Z</dcterms:created>
  <dcterms:modified xsi:type="dcterms:W3CDTF">2021-03-09T15:37:00Z</dcterms:modified>
</cp:coreProperties>
</file>